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65" windowWidth="14805" windowHeight="7350" activeTab="2"/>
  </bookViews>
  <sheets>
    <sheet name="Instrucciones" sheetId="1" r:id="rId1"/>
    <sheet name="Solicitud de Registro" sheetId="2" r:id="rId2"/>
    <sheet name="Ficha Técnica" sheetId="3" r:id="rId3"/>
    <sheet name="Resumen" sheetId="4" r:id="rId4"/>
    <sheet name="Factores conversión BEN" sheetId="5" r:id="rId5"/>
    <sheet name="Tarifas de referencia" sheetId="6" r:id="rId6"/>
    <sheet name="Vidas útiles máximas" sheetId="7" r:id="rId7"/>
    <sheet name="Factores de emisión de CO2" sheetId="8" r:id="rId8"/>
  </sheets>
  <externalReferences>
    <externalReference r:id="rId11"/>
  </externalReferences>
  <definedNames>
    <definedName name="_xlfn.IFERROR" hidden="1">#NAME?</definedName>
    <definedName name="_xlnm.Print_Area" localSheetId="2">'Ficha Técnica'!$A$1:$D$40</definedName>
    <definedName name="_xlnm.Print_Area" localSheetId="0">'Instrucciones'!#REF!</definedName>
    <definedName name="Fuentes">'[1]Hoja1'!$B$3:$B$11</definedName>
    <definedName name="_xlnm.Print_Titles" localSheetId="2">'Ficha Técnica'!$1:$4</definedName>
  </definedNames>
  <calcPr fullCalcOnLoad="1"/>
</workbook>
</file>

<file path=xl/sharedStrings.xml><?xml version="1.0" encoding="utf-8"?>
<sst xmlns="http://schemas.openxmlformats.org/spreadsheetml/2006/main" count="938" uniqueCount="384">
  <si>
    <t>Valor</t>
  </si>
  <si>
    <t>Unidades</t>
  </si>
  <si>
    <t>Fuel Oil</t>
  </si>
  <si>
    <t>Supergás</t>
  </si>
  <si>
    <t>Leña</t>
  </si>
  <si>
    <t>MWh</t>
  </si>
  <si>
    <t>Queroseno</t>
  </si>
  <si>
    <t>Final de esta hoja</t>
  </si>
  <si>
    <t>MC1</t>
  </si>
  <si>
    <t>MC2</t>
  </si>
  <si>
    <t>MC3</t>
  </si>
  <si>
    <t>GC1</t>
  </si>
  <si>
    <t>GC2</t>
  </si>
  <si>
    <t>GC3</t>
  </si>
  <si>
    <t>GC4</t>
  </si>
  <si>
    <t>GC5</t>
  </si>
  <si>
    <t>LISTAS DESPLEGABLES</t>
  </si>
  <si>
    <t>FACTORES DE CONVERSIÓN (en base al PCI)</t>
  </si>
  <si>
    <t>USOS</t>
  </si>
  <si>
    <t>FUENTES</t>
  </si>
  <si>
    <t>UNIDAD DE MEDIDA</t>
  </si>
  <si>
    <t>TIPO DE TARIFA</t>
  </si>
  <si>
    <t>Unidad</t>
  </si>
  <si>
    <t>Tarifa General Simple</t>
  </si>
  <si>
    <t>A. Datos generales</t>
  </si>
  <si>
    <t>tep/t</t>
  </si>
  <si>
    <t>Calefacción de ambientes</t>
  </si>
  <si>
    <t>Carbón mineral</t>
  </si>
  <si>
    <t>Nombre de la medida</t>
  </si>
  <si>
    <t xml:space="preserve">Calentamiento de Agua </t>
  </si>
  <si>
    <t xml:space="preserve">Calor directo </t>
  </si>
  <si>
    <t>Diesel Oil</t>
  </si>
  <si>
    <t xml:space="preserve">Uso/s de energía en el/los cual/es incide la medida </t>
  </si>
  <si>
    <t xml:space="preserve">Cogeneración </t>
  </si>
  <si>
    <t>Energía eléctrica de la red</t>
  </si>
  <si>
    <t>Conservación de alimentos</t>
  </si>
  <si>
    <t>Frío de Proceso</t>
  </si>
  <si>
    <t xml:space="preserve">Generación de Vapor </t>
  </si>
  <si>
    <t>Iluminación</t>
  </si>
  <si>
    <t xml:space="preserve">Gas natural  </t>
  </si>
  <si>
    <t>Ventilación y Refrigeración de Ambientes</t>
  </si>
  <si>
    <t xml:space="preserve">Gas Oil                                 </t>
  </si>
  <si>
    <t>Gas propano</t>
  </si>
  <si>
    <t xml:space="preserve">Nafta  </t>
  </si>
  <si>
    <t xml:space="preserve">Supergás  </t>
  </si>
  <si>
    <t>Cálculo automático</t>
  </si>
  <si>
    <t>tep/MWh</t>
  </si>
  <si>
    <t>C. Escenario de medida de EE</t>
  </si>
  <si>
    <t>Vida útil de la medida (años)</t>
  </si>
  <si>
    <t>Indique la inversión de la medida</t>
  </si>
  <si>
    <t>D. Resultados</t>
  </si>
  <si>
    <t>Condición de Eficiencia Energética</t>
  </si>
  <si>
    <t>solventes</t>
  </si>
  <si>
    <t>turbocombustible jet A1</t>
  </si>
  <si>
    <t>tep: tonelada equivalente de petróleo (1 tep = 10 000 000 kcal)</t>
  </si>
  <si>
    <t>t: tonelada</t>
  </si>
  <si>
    <t>MWh: megavatio hora</t>
  </si>
  <si>
    <r>
      <t>tep/m</t>
    </r>
    <r>
      <rPr>
        <vertAlign val="superscript"/>
        <sz val="9"/>
        <rFont val="Verdana"/>
        <family val="2"/>
      </rPr>
      <t>3</t>
    </r>
  </si>
  <si>
    <r>
      <t>tep/km</t>
    </r>
    <r>
      <rPr>
        <vertAlign val="superscript"/>
        <sz val="9"/>
        <rFont val="Verdana"/>
        <family val="2"/>
      </rPr>
      <t>3</t>
    </r>
  </si>
  <si>
    <r>
      <t>m</t>
    </r>
    <r>
      <rPr>
        <vertAlign val="superscript"/>
        <sz val="8"/>
        <rFont val="Verdana"/>
        <family val="2"/>
      </rPr>
      <t>3</t>
    </r>
    <r>
      <rPr>
        <sz val="8"/>
        <rFont val="Verdana"/>
        <family val="2"/>
      </rPr>
      <t>: metro cúbico</t>
    </r>
  </si>
  <si>
    <r>
      <t>km</t>
    </r>
    <r>
      <rPr>
        <vertAlign val="superscript"/>
        <sz val="8"/>
        <rFont val="Verdana"/>
        <family val="2"/>
      </rPr>
      <t>3</t>
    </r>
    <r>
      <rPr>
        <sz val="8"/>
        <rFont val="Verdana"/>
        <family val="2"/>
      </rPr>
      <t>: miles de metros cúbicos</t>
    </r>
  </si>
  <si>
    <t>kWh</t>
  </si>
  <si>
    <t>Tarifa Residencial Simple</t>
  </si>
  <si>
    <t>INSTRUCCIONES</t>
  </si>
  <si>
    <t>Proporcione un nombre breve de la medida. Ejs.: paneles solares para agua caliente sanitaria, cambio de compresor, etc.</t>
  </si>
  <si>
    <t>Transporte</t>
  </si>
  <si>
    <t>Transporte interno</t>
  </si>
  <si>
    <t>Bombeo de Agua</t>
  </si>
  <si>
    <t>Cocción</t>
  </si>
  <si>
    <t>Otros artefactos eléctricos</t>
  </si>
  <si>
    <t>Otros artefactos a combustibles</t>
  </si>
  <si>
    <t>Biodiesel</t>
  </si>
  <si>
    <t>Bioetanol</t>
  </si>
  <si>
    <t>Fuerza Motriz fija</t>
  </si>
  <si>
    <t>Indique la fecha de inicio de operación de la medida</t>
  </si>
  <si>
    <t>Seleccione la fuente de energía "k" de la lista desplegable</t>
  </si>
  <si>
    <t>Consumo de fuente/s de energía k (unidades físicas/año)</t>
  </si>
  <si>
    <t>Fuente/s de energía (k)</t>
  </si>
  <si>
    <t>Consumo de fuentes de energía k (tep/año)</t>
  </si>
  <si>
    <t>Costo de la energía k ($/año)</t>
  </si>
  <si>
    <t>Lea detenidamente las bases de la convocatoria y las instrucciones que se brindan en cada casillero para consultarlas mientras completa los formularios y planillas de cálculo.</t>
  </si>
  <si>
    <t>Tarifa doble horario</t>
  </si>
  <si>
    <t>B. Escenario antes de la medida y/o de referencia</t>
  </si>
  <si>
    <t>$/kg</t>
  </si>
  <si>
    <t>Propano Redes</t>
  </si>
  <si>
    <t>Propano Industrial</t>
  </si>
  <si>
    <t>Supergas Granel</t>
  </si>
  <si>
    <t>$/l</t>
  </si>
  <si>
    <t>Fuel oil Medio</t>
  </si>
  <si>
    <t>Fuel oil Pesado</t>
  </si>
  <si>
    <t>Butano desodorizado</t>
  </si>
  <si>
    <t>Gas Oil 10S</t>
  </si>
  <si>
    <t>Gas Oil 50S</t>
  </si>
  <si>
    <t>Gasolina Premium 97 30S</t>
  </si>
  <si>
    <t>$/kWh</t>
  </si>
  <si>
    <t>Grandes consumidores</t>
  </si>
  <si>
    <t>Medianos consumidores</t>
  </si>
  <si>
    <t>Punta</t>
  </si>
  <si>
    <t xml:space="preserve">Llano </t>
  </si>
  <si>
    <t>Valle</t>
  </si>
  <si>
    <t>Tarifas Triple Horario</t>
  </si>
  <si>
    <t>Fuera de punta</t>
  </si>
  <si>
    <t>más de 1001 kWh</t>
  </si>
  <si>
    <t>1 kWh a 1000 kWh</t>
  </si>
  <si>
    <t>A. DATOS GENERALES</t>
  </si>
  <si>
    <t>Personal Empleado</t>
  </si>
  <si>
    <t>1 a 4 personas</t>
  </si>
  <si>
    <t>5 a 19 personas</t>
  </si>
  <si>
    <t>20 a 99 personas</t>
  </si>
  <si>
    <t>C. DATOS DEL RESPONSABLE TÉCNICO DE LA EMPRESA/INSTITUCIÓN</t>
  </si>
  <si>
    <t>D. DATOS DEL RESPONSABLE TÉCNICO DE LA ESCO O CONSULTOR EN ENERGÍA (si aplica)</t>
  </si>
  <si>
    <t>Denominación:</t>
  </si>
  <si>
    <t>Sector y sub-sector de actividad del emprendimiento</t>
  </si>
  <si>
    <t>Consumo de combustible/s</t>
  </si>
  <si>
    <t>Empresas Pymes</t>
  </si>
  <si>
    <t>Hasta 2.000.000 UI</t>
  </si>
  <si>
    <t>Hasta 10.000.000 UI</t>
  </si>
  <si>
    <t>Hasta 75.000.000 UI</t>
  </si>
  <si>
    <t>Ventas Anuales (s/IVA)</t>
  </si>
  <si>
    <t>Nombre</t>
  </si>
  <si>
    <t>Puesto</t>
  </si>
  <si>
    <t>Teléfono</t>
  </si>
  <si>
    <t>E-mail</t>
  </si>
  <si>
    <t>Dirección de las instalaciones :</t>
  </si>
  <si>
    <t>Departamento</t>
  </si>
  <si>
    <t>Calle y Nro. de puerta</t>
  </si>
  <si>
    <t>Barrio/Localidad</t>
  </si>
  <si>
    <t>Ciudad</t>
  </si>
  <si>
    <t>San José</t>
  </si>
  <si>
    <t>Canelones</t>
  </si>
  <si>
    <t>Florida</t>
  </si>
  <si>
    <t>Paysandú</t>
  </si>
  <si>
    <t>Colonia</t>
  </si>
  <si>
    <t>Salto</t>
  </si>
  <si>
    <t>Tacuarembó</t>
  </si>
  <si>
    <t>Maldonado</t>
  </si>
  <si>
    <t>Cerro Largo</t>
  </si>
  <si>
    <t>Soriano</t>
  </si>
  <si>
    <t>Río Negro</t>
  </si>
  <si>
    <t>Medida</t>
  </si>
  <si>
    <t>Artigas</t>
  </si>
  <si>
    <t>Pymes</t>
  </si>
  <si>
    <t>Micro empresa</t>
  </si>
  <si>
    <t>Pequeña empresa</t>
  </si>
  <si>
    <t>Mediana empresa</t>
  </si>
  <si>
    <t>Flores</t>
  </si>
  <si>
    <t>Lavalleja</t>
  </si>
  <si>
    <t>Rocha</t>
  </si>
  <si>
    <t>Durazno</t>
  </si>
  <si>
    <t>Rivera</t>
  </si>
  <si>
    <t>Treinta y Tres</t>
  </si>
  <si>
    <t>Geotérmica</t>
  </si>
  <si>
    <t>Minihidráulica</t>
  </si>
  <si>
    <t>Eólica (potencia &lt; 4kW)</t>
  </si>
  <si>
    <t>Fotovoltaica (potencia &lt; 4kW)</t>
  </si>
  <si>
    <t>Fotovoltaica (potencia entre 4kW y 20kW)</t>
  </si>
  <si>
    <t>Eólica (potencia entre 4kW y 20kW)</t>
  </si>
  <si>
    <t>Solar térmica (exigida por Ley 18.585)</t>
  </si>
  <si>
    <t>Solar térmica (NO exigida por Ley 18.585)</t>
  </si>
  <si>
    <t>Fotovoltaica (potencia &gt; 20kW)</t>
  </si>
  <si>
    <t>Eólica (potencia &gt; 20kW)</t>
  </si>
  <si>
    <t>litro</t>
  </si>
  <si>
    <t>kg</t>
  </si>
  <si>
    <t>ton</t>
  </si>
  <si>
    <t>m3</t>
  </si>
  <si>
    <t>Tipo de consumidor de energía eléctrica</t>
  </si>
  <si>
    <t xml:space="preserve">Consumo de energía eléctrica (MWh/año) </t>
  </si>
  <si>
    <t>Seleccione el tipo de tarifa que corresponda de la lista desplegable</t>
  </si>
  <si>
    <t>Seleccione de la lista desplegable la opción que corresponda</t>
  </si>
  <si>
    <t>Otros, especifique. Si utiliza una segunda fuente o la fuente utilizada no se encuentra en la lista anterior, por favor indiquelo aquí.</t>
  </si>
  <si>
    <t>Aserrín</t>
  </si>
  <si>
    <t xml:space="preserve">Chips </t>
  </si>
  <si>
    <t>Residuos forestales</t>
  </si>
  <si>
    <t>Bagazo</t>
  </si>
  <si>
    <t>Cáscara de arroz</t>
  </si>
  <si>
    <t>Cáscara de girasol</t>
  </si>
  <si>
    <t>Casullo de cebada</t>
  </si>
  <si>
    <t>Carbón vegetal</t>
  </si>
  <si>
    <t>Licor negro</t>
  </si>
  <si>
    <t>1 kWh a 100 kWh</t>
  </si>
  <si>
    <t>101 a 600 kWh</t>
  </si>
  <si>
    <t>601 kWh en adelante</t>
  </si>
  <si>
    <t>Tarifa doble horario residencial</t>
  </si>
  <si>
    <t>Tarifa de alumbrado público</t>
  </si>
  <si>
    <t>Potencia lámpara (w)</t>
  </si>
  <si>
    <t>Horario completo ($/lámpara)</t>
  </si>
  <si>
    <t>Tarifa doble horario alumbrado público</t>
  </si>
  <si>
    <t>Otros, especifique. Si la medida incide en un segundo uso o el uso no se encuentra en la lista anterior, por favor indiquelo aquí.</t>
  </si>
  <si>
    <t>B. DATOS DEL DIRECTIVO QUE REPRESENTA A LA EMPRESA/INSTITUCIÓN</t>
  </si>
  <si>
    <t>Inversión ($)</t>
  </si>
  <si>
    <t>Por favor utilice los factores de conversión proporcionados en la Hoja "Factores conversión BEN" para convertir el consumo de energía a tep</t>
  </si>
  <si>
    <t>Tarifa de la energía k ($/unidad física)</t>
  </si>
  <si>
    <t>Fecha de inicio de operación (dd/mm/aaaa)</t>
  </si>
  <si>
    <t>Seleccione el uso principal de energía de la lista desplegable</t>
  </si>
  <si>
    <t>Ahorro Anual de Energía ($/año)</t>
  </si>
  <si>
    <t xml:space="preserve">Ahorro Total de Energía (ATE) ($) </t>
  </si>
  <si>
    <t>Seleccione el departamento</t>
  </si>
  <si>
    <t>Consumo en el año anterior</t>
  </si>
  <si>
    <t xml:space="preserve">Seleccione la unidad </t>
  </si>
  <si>
    <t>Seleccione el combustible</t>
  </si>
  <si>
    <t>Otros, especifique.</t>
  </si>
  <si>
    <t>$/MWh</t>
  </si>
  <si>
    <t>$/litro</t>
  </si>
  <si>
    <t>$/m3</t>
  </si>
  <si>
    <t>$/ton</t>
  </si>
  <si>
    <t>TOTAL</t>
  </si>
  <si>
    <t>EQUIPO / MEDIDA</t>
  </si>
  <si>
    <t>VU_máxima</t>
  </si>
  <si>
    <t>Calderas</t>
  </si>
  <si>
    <t>Años</t>
  </si>
  <si>
    <t>Turbinas a vapor</t>
  </si>
  <si>
    <t>Generadores eléctricos enfriados por aire</t>
  </si>
  <si>
    <t>Generadores eléctricos enfriados por hidrógeno o agua</t>
  </si>
  <si>
    <t>Aerogeneradores, paneles solares fotovoltaicos</t>
  </si>
  <si>
    <t>Calentadores, chillers, bombas, ventiladores, compresores, etc. utilizados en sistemas de calefacción, ventilación y aire acondicionado (HVAC)</t>
  </si>
  <si>
    <t>Transformadores</t>
  </si>
  <si>
    <t>Turbinas a gas hasta 50 MW</t>
  </si>
  <si>
    <t>Horas</t>
  </si>
  <si>
    <t>Turbinas a gas de más de 50 MW</t>
  </si>
  <si>
    <t>Turbinas hidroeléctricas</t>
  </si>
  <si>
    <t>Set turbina-generador a diesel/fuel oil/gas</t>
  </si>
  <si>
    <t>Motores (eléctricos, combustión interna, etc.) para fuentes fijas</t>
  </si>
  <si>
    <t>Intercambiadores de calor de proceso (ejs: pasteurizadores, termizadores, etc.)</t>
  </si>
  <si>
    <t>Otros equipos de producción</t>
  </si>
  <si>
    <t>Aislamiento térmico</t>
  </si>
  <si>
    <t>Paneles solares térmicos</t>
  </si>
  <si>
    <t>Grifería de caudal eficiente</t>
  </si>
  <si>
    <t>Variadores de frecuencia en equipos ya operativos, aumento de capacidades de compresores, etc.</t>
  </si>
  <si>
    <t>Remanente del equipo donde se instala</t>
  </si>
  <si>
    <t>Luminarias LED – interiores</t>
  </si>
  <si>
    <t>Luminarias LED – exteriores</t>
  </si>
  <si>
    <t>Lámparas Fluorescentes Compactas (LFC)</t>
  </si>
  <si>
    <t>Lámparas Fluorescentes Lineales (LFL)</t>
  </si>
  <si>
    <t>Mejoras operativas, de gestión, mejores prácticas, culturales, etc. (ej.: manejo de trampas de vapor, promoción uso bicicleta, "cuidado" encendido/apagado y uso de equipos, etc.)</t>
  </si>
  <si>
    <t>Refrigeradores, freezers (tipo comercial y residencial)</t>
  </si>
  <si>
    <t>Aires acondicionados (tipo comercial y residencial)</t>
  </si>
  <si>
    <t>Calentadores de agua eléctricos de acumulación de uso doméstico</t>
  </si>
  <si>
    <t>Servidores informáticos y PCs de escritorio</t>
  </si>
  <si>
    <t>Medidas de eficiencia edilicias (ej.: vidrios dobles, paredes aislantes, etc.)</t>
  </si>
  <si>
    <t>Vehículos de carga (de combustión interna)</t>
  </si>
  <si>
    <t>Taxis y remises (de combustión interna)</t>
  </si>
  <si>
    <t>Ómnibus (de combustión interna)</t>
  </si>
  <si>
    <t>Automóviles livianos  (de combustión interna)</t>
  </si>
  <si>
    <t>Vehículos híbridos</t>
  </si>
  <si>
    <t>Vehículos eléctricos</t>
  </si>
  <si>
    <t>Sustitución de combustibles en flotas vehiculares</t>
  </si>
  <si>
    <t>Vidas útiles máximas</t>
  </si>
  <si>
    <r>
      <t xml:space="preserve">Complete únicamente las celdas de color gris. </t>
    </r>
    <r>
      <rPr>
        <b/>
        <i/>
        <sz val="11"/>
        <rFont val="Calibri"/>
        <family val="2"/>
      </rPr>
      <t>Los textos en cursiva indican instrucciones/aclaraciones.</t>
    </r>
  </si>
  <si>
    <t xml:space="preserve">Indique su consumo de electricidad en el año anterior </t>
  </si>
  <si>
    <t>Nombre de la empresa, institución o centro de trabajo</t>
  </si>
  <si>
    <t>Montevideo</t>
  </si>
  <si>
    <t>Indique el valor</t>
  </si>
  <si>
    <t>Seleccione la unidad.</t>
  </si>
  <si>
    <t>Complete la hoja "Solictud de Registro" con los datos generales del postulante.</t>
  </si>
  <si>
    <t xml:space="preserve">Indique el sector, sub-sector y clase de actividad acorde a la Clasificación Industrial Internacional Uniforme (CIIU) Rev. 4 (adaptada a Uruguay) provista por el Instituto Nacional de Estadística (INE) en su sitio web (www.ine.gub.uy). 
Ej.: Industria Manufacturera, Procesamiento y conservación de frutas y vegetales (Clase CIIU 1030). </t>
  </si>
  <si>
    <t>Licor negro: expresado por kg de sólidos secos</t>
  </si>
  <si>
    <t>Si es una empresa Pyme, seleccione de la lista desplegable la categoría apropiada y marque con una "X" en la tabla las opciones que correspondan. 
Adjunte el Certificado de Pyme vigente expedido por Dinapyme.</t>
  </si>
  <si>
    <r>
      <t>m</t>
    </r>
    <r>
      <rPr>
        <vertAlign val="superscript"/>
        <sz val="9"/>
        <color indexed="8"/>
        <rFont val="Verdana"/>
        <family val="2"/>
      </rPr>
      <t>3</t>
    </r>
  </si>
  <si>
    <r>
      <t>km</t>
    </r>
    <r>
      <rPr>
        <vertAlign val="superscript"/>
        <sz val="9"/>
        <color indexed="8"/>
        <rFont val="Verdana"/>
        <family val="2"/>
      </rPr>
      <t>3</t>
    </r>
  </si>
  <si>
    <t>Aserrín ton</t>
  </si>
  <si>
    <t>Chips ton</t>
  </si>
  <si>
    <t>Residuos forestales ton</t>
  </si>
  <si>
    <r>
      <t>Asfaltos m</t>
    </r>
    <r>
      <rPr>
        <vertAlign val="superscript"/>
        <sz val="9"/>
        <color indexed="8"/>
        <rFont val="Verdana"/>
        <family val="2"/>
      </rPr>
      <t>3</t>
    </r>
  </si>
  <si>
    <t>Asfaltos ton</t>
  </si>
  <si>
    <r>
      <t>Azufre líquido m</t>
    </r>
    <r>
      <rPr>
        <vertAlign val="superscript"/>
        <sz val="9"/>
        <color indexed="8"/>
        <rFont val="Verdana"/>
        <family val="2"/>
      </rPr>
      <t>3</t>
    </r>
  </si>
  <si>
    <t>Bagazo ton</t>
  </si>
  <si>
    <r>
      <t>Butano m</t>
    </r>
    <r>
      <rPr>
        <vertAlign val="superscript"/>
        <sz val="9"/>
        <color indexed="8"/>
        <rFont val="Verdana"/>
        <family val="2"/>
      </rPr>
      <t>3</t>
    </r>
  </si>
  <si>
    <t>Butano ton</t>
  </si>
  <si>
    <r>
      <t>Biodiesel m</t>
    </r>
    <r>
      <rPr>
        <vertAlign val="superscript"/>
        <sz val="9"/>
        <color indexed="8"/>
        <rFont val="Verdana"/>
        <family val="2"/>
      </rPr>
      <t>3</t>
    </r>
  </si>
  <si>
    <r>
      <t>Bioetanol m</t>
    </r>
    <r>
      <rPr>
        <vertAlign val="superscript"/>
        <sz val="9"/>
        <color indexed="8"/>
        <rFont val="Verdana"/>
        <family val="2"/>
      </rPr>
      <t>3</t>
    </r>
  </si>
  <si>
    <t>Bioetanol ton</t>
  </si>
  <si>
    <t>Carbón mineral ton</t>
  </si>
  <si>
    <t>Carbón vegetal ton</t>
  </si>
  <si>
    <t>Cáscara de arroz ton</t>
  </si>
  <si>
    <t xml:space="preserve">Electricidad </t>
  </si>
  <si>
    <t>(equivalente teórico)</t>
  </si>
  <si>
    <t>Cáscara de girasol ton</t>
  </si>
  <si>
    <t>Casullo de cebada ton</t>
  </si>
  <si>
    <t>Diesel Oil ton</t>
  </si>
  <si>
    <r>
      <t>Diesel Oil m</t>
    </r>
    <r>
      <rPr>
        <vertAlign val="superscript"/>
        <sz val="9"/>
        <color indexed="8"/>
        <rFont val="Verdana"/>
        <family val="2"/>
      </rPr>
      <t>3</t>
    </r>
  </si>
  <si>
    <t>Fuel Oil calefacción</t>
  </si>
  <si>
    <t>Fuel Oil calefacción ton</t>
  </si>
  <si>
    <r>
      <t>Fuel Oil calefacción m</t>
    </r>
    <r>
      <rPr>
        <vertAlign val="superscript"/>
        <sz val="9"/>
        <color indexed="8"/>
        <rFont val="Verdana"/>
        <family val="2"/>
      </rPr>
      <t>3</t>
    </r>
  </si>
  <si>
    <t>Fuel Oil intermedio</t>
  </si>
  <si>
    <t>Fuel Oil pesado</t>
  </si>
  <si>
    <t>Fuel Oil intermedio ton</t>
  </si>
  <si>
    <r>
      <t>Fuel Oil intermedio m</t>
    </r>
    <r>
      <rPr>
        <vertAlign val="superscript"/>
        <sz val="9"/>
        <color indexed="8"/>
        <rFont val="Verdana"/>
        <family val="2"/>
      </rPr>
      <t>3</t>
    </r>
  </si>
  <si>
    <r>
      <t>Gas natural m</t>
    </r>
    <r>
      <rPr>
        <vertAlign val="superscript"/>
        <sz val="9"/>
        <color indexed="8"/>
        <rFont val="Verdana"/>
        <family val="2"/>
      </rPr>
      <t>3</t>
    </r>
  </si>
  <si>
    <r>
      <t>Gas Oil m</t>
    </r>
    <r>
      <rPr>
        <vertAlign val="superscript"/>
        <sz val="9"/>
        <color indexed="8"/>
        <rFont val="Verdana"/>
        <family val="2"/>
      </rPr>
      <t>3</t>
    </r>
  </si>
  <si>
    <t>Gas Oil ton</t>
  </si>
  <si>
    <t>Leña ton</t>
  </si>
  <si>
    <t>Fuel Oil pesado ton</t>
  </si>
  <si>
    <r>
      <t>Fuel Oil pesado m</t>
    </r>
    <r>
      <rPr>
        <vertAlign val="superscript"/>
        <sz val="9"/>
        <color indexed="8"/>
        <rFont val="Verdana"/>
        <family val="2"/>
      </rPr>
      <t>3</t>
    </r>
  </si>
  <si>
    <t>Gas propano ton</t>
  </si>
  <si>
    <r>
      <t>Gas propano m</t>
    </r>
    <r>
      <rPr>
        <vertAlign val="superscript"/>
        <sz val="9"/>
        <color indexed="8"/>
        <rFont val="Verdana"/>
        <family val="2"/>
      </rPr>
      <t>3</t>
    </r>
  </si>
  <si>
    <t>Gasolina Super ton</t>
  </si>
  <si>
    <r>
      <t>Gasolina Super m</t>
    </r>
    <r>
      <rPr>
        <vertAlign val="superscript"/>
        <sz val="9"/>
        <color indexed="8"/>
        <rFont val="Verdana"/>
        <family val="2"/>
      </rPr>
      <t>3</t>
    </r>
  </si>
  <si>
    <t>Gasolina Super</t>
  </si>
  <si>
    <t>Gasolina Premium</t>
  </si>
  <si>
    <r>
      <t>Gasolina Premium m</t>
    </r>
    <r>
      <rPr>
        <vertAlign val="superscript"/>
        <sz val="9"/>
        <color indexed="8"/>
        <rFont val="Verdana"/>
        <family val="2"/>
      </rPr>
      <t>3</t>
    </r>
  </si>
  <si>
    <t>Gasolina Premium ton</t>
  </si>
  <si>
    <t>Licor negro ton</t>
  </si>
  <si>
    <t>Supergas ton</t>
  </si>
  <si>
    <r>
      <t>Supergas m</t>
    </r>
    <r>
      <rPr>
        <vertAlign val="superscript"/>
        <sz val="9"/>
        <color indexed="8"/>
        <rFont val="Verdana"/>
        <family val="2"/>
      </rPr>
      <t>3</t>
    </r>
  </si>
  <si>
    <t>Biodiesel ton</t>
  </si>
  <si>
    <t>Coque de petróleo ton</t>
  </si>
  <si>
    <t>Coque de petróleo importado ton</t>
  </si>
  <si>
    <t>Coque de carbón ton</t>
  </si>
  <si>
    <t>Metanol ton</t>
  </si>
  <si>
    <r>
      <t>Gas fuel km</t>
    </r>
    <r>
      <rPr>
        <vertAlign val="superscript"/>
        <sz val="9"/>
        <color indexed="8"/>
        <rFont val="Verdana"/>
        <family val="2"/>
      </rPr>
      <t>3</t>
    </r>
  </si>
  <si>
    <r>
      <t>Gases olorosos m</t>
    </r>
    <r>
      <rPr>
        <vertAlign val="superscript"/>
        <sz val="9"/>
        <color indexed="8"/>
        <rFont val="Verdana"/>
        <family val="2"/>
      </rPr>
      <t>3</t>
    </r>
  </si>
  <si>
    <t>Lubricantes ton</t>
  </si>
  <si>
    <r>
      <t>Lubricantes m</t>
    </r>
    <r>
      <rPr>
        <vertAlign val="superscript"/>
        <sz val="9"/>
        <color indexed="8"/>
        <rFont val="Verdana"/>
        <family val="2"/>
      </rPr>
      <t>3</t>
    </r>
  </si>
  <si>
    <t>Petróleo crudo ton</t>
  </si>
  <si>
    <r>
      <t>Petróleo crudo m</t>
    </r>
    <r>
      <rPr>
        <vertAlign val="superscript"/>
        <sz val="9"/>
        <color indexed="8"/>
        <rFont val="Verdana"/>
        <family val="2"/>
      </rPr>
      <t>3</t>
    </r>
  </si>
  <si>
    <t>Queroseno ton</t>
  </si>
  <si>
    <r>
      <t>Queroseno m</t>
    </r>
    <r>
      <rPr>
        <vertAlign val="superscript"/>
        <sz val="9"/>
        <color indexed="8"/>
        <rFont val="Verdana"/>
        <family val="2"/>
      </rPr>
      <t>3</t>
    </r>
  </si>
  <si>
    <r>
      <t>Gas oil 50S m</t>
    </r>
    <r>
      <rPr>
        <vertAlign val="superscript"/>
        <sz val="9"/>
        <color indexed="8"/>
        <rFont val="Verdana"/>
        <family val="2"/>
      </rPr>
      <t>3</t>
    </r>
  </si>
  <si>
    <t>Gas oil 50S ton</t>
  </si>
  <si>
    <t>Gasolina aviación 100/130 ton</t>
  </si>
  <si>
    <r>
      <t>Gasolina aviación 100/130 m</t>
    </r>
    <r>
      <rPr>
        <vertAlign val="superscript"/>
        <sz val="9"/>
        <color indexed="8"/>
        <rFont val="Verdana"/>
        <family val="2"/>
      </rPr>
      <t>3</t>
    </r>
  </si>
  <si>
    <t>Notas:</t>
  </si>
  <si>
    <t>Aserrín, chips y residuos forestales: factor resultante del promedio ponderado por las cantidades de cada tipo</t>
  </si>
  <si>
    <t>Número de RUT</t>
  </si>
  <si>
    <t>Pliego Tarifario UTE vigente desde el 13/01/2016</t>
  </si>
  <si>
    <t>Precios ANCAP desde el 23/10/2015</t>
  </si>
  <si>
    <t>Gasolina Super 95 30S</t>
  </si>
  <si>
    <t>TARIFAS DE REFERENCIA</t>
  </si>
  <si>
    <t>PREMIO NACIONAL DE EFICIENCIA ENERGÉTICA - 2016</t>
  </si>
  <si>
    <t>RESUMEN</t>
  </si>
  <si>
    <t xml:space="preserve">Los cálculos de la hoja "Resumen" son automáticos. Esta hoja no debe ser modificada.   </t>
  </si>
  <si>
    <t>Ahorros (tep/año)</t>
  </si>
  <si>
    <t>Ahorros ($U/año)</t>
  </si>
  <si>
    <t>Reducción de emisiones de GEI (tCO2/año)</t>
  </si>
  <si>
    <t>Realice el cálculo utilizando los factores de emisión de CO2 disponibles en la hoja "Factores de emisión de CO2".</t>
  </si>
  <si>
    <t>Ahorro Anual de Energía  (tep/año)</t>
  </si>
  <si>
    <t>Poder Calorífico Inferior</t>
  </si>
  <si>
    <t>kgCO2/TJ</t>
  </si>
  <si>
    <t>kcal/kg</t>
  </si>
  <si>
    <t>kgCO2/kg</t>
  </si>
  <si>
    <t>kcal/l</t>
  </si>
  <si>
    <t>kgCO2/l</t>
  </si>
  <si>
    <t>kcal/m3</t>
  </si>
  <si>
    <t>kgCO2/m3</t>
  </si>
  <si>
    <t>Electricidad (tCO2/MWh)</t>
  </si>
  <si>
    <t>Conversión</t>
  </si>
  <si>
    <t>1 kcal</t>
  </si>
  <si>
    <t>TJ</t>
  </si>
  <si>
    <r>
      <t>FACTORES DE EMISION DE CO</t>
    </r>
    <r>
      <rPr>
        <b/>
        <vertAlign val="subscript"/>
        <sz val="14"/>
        <color indexed="17"/>
        <rFont val="Calibri"/>
        <family val="2"/>
      </rPr>
      <t>2</t>
    </r>
  </si>
  <si>
    <t>Coque de carbón</t>
  </si>
  <si>
    <t>Coque de petróleo</t>
  </si>
  <si>
    <t>Diesel oil</t>
  </si>
  <si>
    <t>Fuel oil</t>
  </si>
  <si>
    <t>Gas fuel</t>
  </si>
  <si>
    <t>Gas natural</t>
  </si>
  <si>
    <t>Gas oil</t>
  </si>
  <si>
    <t>Gasolina automotora</t>
  </si>
  <si>
    <t>Propano</t>
  </si>
  <si>
    <t>Supergas</t>
  </si>
  <si>
    <t>Combustible</t>
  </si>
  <si>
    <r>
      <t>FE CO</t>
    </r>
    <r>
      <rPr>
        <b/>
        <vertAlign val="subscript"/>
        <sz val="10"/>
        <color indexed="9"/>
        <rFont val="Calibri"/>
        <family val="2"/>
      </rPr>
      <t xml:space="preserve">2 </t>
    </r>
  </si>
  <si>
    <t>Producto</t>
  </si>
  <si>
    <t>FORMULARIO DE POSTULACIÓN</t>
  </si>
  <si>
    <t>FICHA TÉCNICA DE LAS MEDIDAS DE EFICIENCIA ENERGÉTICA IMPLEMENTADAS</t>
  </si>
  <si>
    <t xml:space="preserve">Complete la hoja "Ficha Técnica" con la información relativa a las medidas de eficiencia energética implementadas presentadas al premio. </t>
  </si>
  <si>
    <t>Instrucciones</t>
  </si>
  <si>
    <t>Medida 1</t>
  </si>
  <si>
    <t>Medida 2</t>
  </si>
  <si>
    <t>Medida 3</t>
  </si>
  <si>
    <t>Medida 4</t>
  </si>
  <si>
    <t>Medida 5</t>
  </si>
  <si>
    <t>Medida 6</t>
  </si>
  <si>
    <t>Medida 7</t>
  </si>
  <si>
    <t>Medida 8</t>
  </si>
  <si>
    <t>Medida 9</t>
  </si>
  <si>
    <t>Medida 10</t>
  </si>
  <si>
    <r>
      <rPr>
        <b/>
        <i/>
        <sz val="11"/>
        <rFont val="Calibri"/>
        <family val="2"/>
      </rPr>
      <t>La unidad física debe ser la misma que la del consumo.</t>
    </r>
    <r>
      <rPr>
        <i/>
        <sz val="11"/>
        <rFont val="Calibri"/>
        <family val="2"/>
      </rPr>
      <t xml:space="preserve">
Puede utilizar los valores indicados en la hoja "Tarifas de referencia". </t>
    </r>
  </si>
  <si>
    <t>Utilice los factores de conversión proporcionados en la Hoja "Factores conversión BEN" para convertir el consumo de energía en unidades físicas a tep</t>
  </si>
  <si>
    <t>Indique el valor calculado</t>
  </si>
  <si>
    <t>Indique la vida útil de la medida. Utilice las vidas útiles disponibles en la hoja "Vidas útiles máximas".</t>
  </si>
  <si>
    <t>Año de implementación</t>
  </si>
  <si>
    <t>-</t>
  </si>
  <si>
    <r>
      <t xml:space="preserve">Las hojas "Factores conversión BEN", "Tarifas de Referencia", </t>
    </r>
    <r>
      <rPr>
        <b/>
        <sz val="11"/>
        <rFont val="Calibri"/>
        <family val="2"/>
      </rPr>
      <t>"Vidas Útiles máximas" y "Factores de emisión de CO2" son de referencia para facilitar sus cálculos.</t>
    </r>
  </si>
  <si>
    <t>Reducciones de Emisiones de Gases de Efecto Invernadero (tCO2/año)</t>
  </si>
</sst>
</file>

<file path=xl/styles.xml><?xml version="1.0" encoding="utf-8"?>
<styleSheet xmlns="http://schemas.openxmlformats.org/spreadsheetml/2006/main">
  <numFmts count="49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_);_(* \(#,##0\);_(* &quot;-&quot;??_);_(@_)"/>
    <numFmt numFmtId="173" formatCode="_ * #,##0.00_ ;_ * \-#,##0.00_ ;_ * &quot;-&quot;??_ ;_ @_ "/>
    <numFmt numFmtId="174" formatCode="_ * #,##0_ ;_ * \-#,##0_ ;_ * &quot;-&quot;??_ ;_ @_ "/>
    <numFmt numFmtId="175" formatCode="_(* #,##0.000_);_(* \(#,##0.000\);_(* &quot;-&quot;???_);_(@_)"/>
    <numFmt numFmtId="176" formatCode="0.0000"/>
    <numFmt numFmtId="177" formatCode="_ * #,##0.000_ ;_ * \-#,##0.000_ ;_ * &quot;-&quot;??_ ;_ @_ "/>
    <numFmt numFmtId="178" formatCode="_ * #,##0.00000000_ ;_ * \-#,##0.00000000_ ;_ * &quot;-&quot;??_ ;_ @_ "/>
    <numFmt numFmtId="179" formatCode="\$#,##0\ ;\(\$#,##0\)"/>
    <numFmt numFmtId="180" formatCode="_ [$€]\ * #,##0.00_ ;_ [$€]\ * \-#,##0.00_ ;_ [$€]\ * &quot;-&quot;??_ ;_ @_ "/>
    <numFmt numFmtId="181" formatCode="0.0_)"/>
    <numFmt numFmtId="182" formatCode="General_)"/>
    <numFmt numFmtId="183" formatCode="0.000"/>
    <numFmt numFmtId="184" formatCode="_(* #,##0.000_);_(* \(#,##0.000\);_(* &quot;-&quot;??_);_(@_)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[$-380A]dddd\,\ dd&quot; de &quot;mmmm&quot; de &quot;yyyy"/>
    <numFmt numFmtId="190" formatCode="[$-380A]hh:mm:ss\ AM/PM"/>
    <numFmt numFmtId="191" formatCode="_(* #,##0.0_);_(* \(#,##0.0\);_(* &quot;-&quot;??_);_(@_)"/>
    <numFmt numFmtId="192" formatCode="0.0"/>
    <numFmt numFmtId="193" formatCode="#,##0.000000"/>
    <numFmt numFmtId="194" formatCode="0.00000"/>
    <numFmt numFmtId="195" formatCode="0.000000"/>
    <numFmt numFmtId="196" formatCode="0.0000000"/>
    <numFmt numFmtId="197" formatCode="[$USD]\ #,##0"/>
    <numFmt numFmtId="198" formatCode="0.0%"/>
    <numFmt numFmtId="199" formatCode="_(* #,##0_);_(* \(#,##0\);_(* &quot;-&quot;???_);_(@_)"/>
    <numFmt numFmtId="200" formatCode="&quot;$U&quot;\ #,##0"/>
    <numFmt numFmtId="201" formatCode="_-* #,##0.000\ _€_-;\-* #,##0.000\ _€_-;_-* &quot;-&quot;???\ _€_-;_-@_-"/>
    <numFmt numFmtId="202" formatCode="_ * #,##0_ ;_ * \-#,##0_ ;_ * &quot;-&quot;_ ;_ @_ "/>
    <numFmt numFmtId="203" formatCode="_ &quot;$&quot;\ * #,##0_ ;_ &quot;$&quot;\ * \-#,##0_ ;_ &quot;$&quot;\ * &quot;-&quot;_ ;_ @_ "/>
    <numFmt numFmtId="204" formatCode="_ &quot;$&quot;\ * #,##0.00_ ;_ &quot;$&quot;\ * \-#,##0.00_ ;_ &quot;$&quot;\ * &quot;-&quot;??_ ;_ @_ "/>
  </numFmts>
  <fonts count="12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Courier"/>
      <family val="3"/>
    </font>
    <font>
      <b/>
      <sz val="12"/>
      <name val="Verdana"/>
      <family val="2"/>
    </font>
    <font>
      <sz val="12"/>
      <name val="Verdana"/>
      <family val="2"/>
    </font>
    <font>
      <sz val="8"/>
      <name val="Verdana"/>
      <family val="2"/>
    </font>
    <font>
      <u val="single"/>
      <sz val="11"/>
      <color indexed="62"/>
      <name val="Verdana"/>
      <family val="2"/>
    </font>
    <font>
      <sz val="11"/>
      <color indexed="62"/>
      <name val="Verdana"/>
      <family val="2"/>
    </font>
    <font>
      <sz val="9"/>
      <name val="Verdana"/>
      <family val="2"/>
    </font>
    <font>
      <vertAlign val="superscript"/>
      <sz val="9"/>
      <name val="Verdana"/>
      <family val="2"/>
    </font>
    <font>
      <vertAlign val="superscript"/>
      <sz val="8"/>
      <name val="Verdana"/>
      <family val="2"/>
    </font>
    <font>
      <b/>
      <i/>
      <sz val="11"/>
      <name val="Calibri"/>
      <family val="2"/>
    </font>
    <font>
      <vertAlign val="superscript"/>
      <sz val="9"/>
      <color indexed="8"/>
      <name val="Verdana"/>
      <family val="2"/>
    </font>
    <font>
      <b/>
      <sz val="11"/>
      <name val="Calibri"/>
      <family val="2"/>
    </font>
    <font>
      <b/>
      <vertAlign val="subscript"/>
      <sz val="14"/>
      <color indexed="17"/>
      <name val="Calibri"/>
      <family val="2"/>
    </font>
    <font>
      <b/>
      <vertAlign val="subscript"/>
      <sz val="10"/>
      <color indexed="9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7"/>
      <name val="Calibri"/>
      <family val="2"/>
    </font>
    <font>
      <b/>
      <sz val="12"/>
      <name val="Calibri"/>
      <family val="2"/>
    </font>
    <font>
      <b/>
      <sz val="18"/>
      <color indexed="17"/>
      <name val="Calibri"/>
      <family val="2"/>
    </font>
    <font>
      <sz val="12"/>
      <color indexed="8"/>
      <name val="Calibri"/>
      <family val="2"/>
    </font>
    <font>
      <i/>
      <sz val="10"/>
      <color indexed="10"/>
      <name val="Calibri"/>
      <family val="2"/>
    </font>
    <font>
      <b/>
      <sz val="12"/>
      <color indexed="17"/>
      <name val="Verdana"/>
      <family val="2"/>
    </font>
    <font>
      <b/>
      <sz val="16"/>
      <color indexed="17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sz val="10"/>
      <color indexed="10"/>
      <name val="Calibri"/>
      <family val="2"/>
    </font>
    <font>
      <b/>
      <u val="single"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i/>
      <sz val="8"/>
      <color indexed="8"/>
      <name val="Calibri"/>
      <family val="2"/>
    </font>
    <font>
      <i/>
      <sz val="8"/>
      <name val="Calibri"/>
      <family val="2"/>
    </font>
    <font>
      <sz val="8"/>
      <color indexed="8"/>
      <name val="Calibri"/>
      <family val="2"/>
    </font>
    <font>
      <i/>
      <sz val="10"/>
      <color indexed="8"/>
      <name val="Calibri"/>
      <family val="2"/>
    </font>
    <font>
      <i/>
      <sz val="10"/>
      <color indexed="23"/>
      <name val="Calibri"/>
      <family val="2"/>
    </font>
    <font>
      <i/>
      <sz val="11"/>
      <color indexed="8"/>
      <name val="Calibri"/>
      <family val="2"/>
    </font>
    <font>
      <i/>
      <sz val="10"/>
      <name val="Calibri"/>
      <family val="2"/>
    </font>
    <font>
      <b/>
      <sz val="10"/>
      <color indexed="10"/>
      <name val="Calibri"/>
      <family val="2"/>
    </font>
    <font>
      <sz val="12"/>
      <color indexed="8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8"/>
      <color indexed="8"/>
      <name val="Verdana"/>
      <family val="2"/>
    </font>
    <font>
      <b/>
      <i/>
      <sz val="11"/>
      <color indexed="8"/>
      <name val="Calibri"/>
      <family val="2"/>
    </font>
    <font>
      <b/>
      <sz val="8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9"/>
      <name val="Calibri"/>
      <family val="2"/>
    </font>
    <font>
      <b/>
      <sz val="9"/>
      <color indexed="9"/>
      <name val="Verdana"/>
      <family val="2"/>
    </font>
    <font>
      <b/>
      <i/>
      <sz val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B050"/>
      <name val="Calibri"/>
      <family val="2"/>
    </font>
    <font>
      <b/>
      <sz val="18"/>
      <color rgb="FF00B050"/>
      <name val="Calibri"/>
      <family val="2"/>
    </font>
    <font>
      <sz val="12"/>
      <color theme="1"/>
      <name val="Calibri"/>
      <family val="2"/>
    </font>
    <font>
      <i/>
      <sz val="10"/>
      <color rgb="FFFF0000"/>
      <name val="Calibri"/>
      <family val="2"/>
    </font>
    <font>
      <b/>
      <sz val="12"/>
      <color rgb="FF00B050"/>
      <name val="Verdana"/>
      <family val="2"/>
    </font>
    <font>
      <b/>
      <sz val="16"/>
      <color rgb="FF00B050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sz val="10"/>
      <color rgb="FFFF0000"/>
      <name val="Calibri"/>
      <family val="2"/>
    </font>
    <font>
      <b/>
      <u val="single"/>
      <sz val="10"/>
      <color theme="1"/>
      <name val="Calibri"/>
      <family val="2"/>
    </font>
    <font>
      <u val="single"/>
      <sz val="10"/>
      <color theme="1"/>
      <name val="Calibri"/>
      <family val="2"/>
    </font>
    <font>
      <b/>
      <sz val="8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i/>
      <sz val="10"/>
      <color theme="1"/>
      <name val="Calibri"/>
      <family val="2"/>
    </font>
    <font>
      <i/>
      <sz val="10"/>
      <color rgb="FF808080"/>
      <name val="Calibri"/>
      <family val="2"/>
    </font>
    <font>
      <i/>
      <sz val="11"/>
      <color theme="1"/>
      <name val="Calibri"/>
      <family val="2"/>
    </font>
    <font>
      <b/>
      <sz val="10"/>
      <color rgb="FFFF0000"/>
      <name val="Calibri"/>
      <family val="2"/>
    </font>
    <font>
      <sz val="12"/>
      <color theme="1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8"/>
      <color theme="1"/>
      <name val="Verdana"/>
      <family val="2"/>
    </font>
    <font>
      <b/>
      <i/>
      <sz val="11"/>
      <color theme="1"/>
      <name val="Calibri"/>
      <family val="2"/>
    </font>
    <font>
      <b/>
      <sz val="8"/>
      <color theme="0"/>
      <name val="Calibri"/>
      <family val="2"/>
    </font>
    <font>
      <b/>
      <sz val="10"/>
      <color theme="0"/>
      <name val="Calibri"/>
      <family val="2"/>
    </font>
    <font>
      <b/>
      <sz val="10"/>
      <color rgb="FFFFFFFF"/>
      <name val="Calibri"/>
      <family val="2"/>
    </font>
    <font>
      <b/>
      <sz val="9"/>
      <color theme="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/>
      <right style="thin"/>
      <top style="thin"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20" borderId="0" applyNumberFormat="0" applyBorder="0" applyAlignment="0" applyProtection="0"/>
    <xf numFmtId="0" fontId="79" fillId="21" borderId="1" applyNumberFormat="0" applyAlignment="0" applyProtection="0"/>
    <xf numFmtId="0" fontId="80" fillId="22" borderId="2" applyNumberFormat="0" applyAlignment="0" applyProtection="0"/>
    <xf numFmtId="0" fontId="81" fillId="0" borderId="3" applyNumberFormat="0" applyFill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83" fillId="29" borderId="1" applyNumberFormat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82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1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82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0" fillId="0" borderId="0" applyFont="0" applyFill="0" applyBorder="0" applyAlignment="0" applyProtection="0"/>
    <xf numFmtId="0" fontId="88" fillId="21" borderId="5" applyNumberFormat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6" applyNumberFormat="0" applyFill="0" applyAlignment="0" applyProtection="0"/>
    <xf numFmtId="0" fontId="93" fillId="0" borderId="7" applyNumberFormat="0" applyFill="0" applyAlignment="0" applyProtection="0"/>
    <xf numFmtId="0" fontId="82" fillId="0" borderId="8" applyNumberFormat="0" applyFill="0" applyAlignment="0" applyProtection="0"/>
    <xf numFmtId="0" fontId="94" fillId="0" borderId="9" applyNumberFormat="0" applyFill="0" applyAlignment="0" applyProtection="0"/>
    <xf numFmtId="0" fontId="2" fillId="0" borderId="10" applyNumberFormat="0" applyFont="0" applyFill="0" applyAlignment="0" applyProtection="0"/>
    <xf numFmtId="0" fontId="2" fillId="0" borderId="10" applyNumberFormat="0" applyFont="0" applyFill="0" applyAlignment="0" applyProtection="0"/>
    <xf numFmtId="0" fontId="2" fillId="0" borderId="10" applyNumberFormat="0" applyFont="0" applyFill="0" applyAlignment="0" applyProtection="0"/>
  </cellStyleXfs>
  <cellXfs count="31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94" fillId="33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95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40" fillId="33" borderId="0" xfId="0" applyFont="1" applyFill="1" applyBorder="1" applyAlignment="1" applyProtection="1">
      <alignment/>
      <protection/>
    </xf>
    <xf numFmtId="0" fontId="15" fillId="33" borderId="11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96" fillId="33" borderId="0" xfId="0" applyFont="1" applyFill="1" applyBorder="1" applyAlignment="1" applyProtection="1">
      <alignment/>
      <protection/>
    </xf>
    <xf numFmtId="0" fontId="97" fillId="0" borderId="0" xfId="0" applyFont="1" applyAlignment="1">
      <alignment/>
    </xf>
    <xf numFmtId="182" fontId="8" fillId="0" borderId="0" xfId="77" applyFont="1" applyFill="1" applyAlignment="1">
      <alignment vertical="center"/>
      <protection/>
    </xf>
    <xf numFmtId="0" fontId="98" fillId="0" borderId="12" xfId="0" applyFont="1" applyBorder="1" applyAlignment="1">
      <alignment horizontal="left" vertical="center"/>
    </xf>
    <xf numFmtId="182" fontId="7" fillId="0" borderId="0" xfId="77" applyFont="1" applyFill="1" applyAlignment="1">
      <alignment vertical="center"/>
      <protection/>
    </xf>
    <xf numFmtId="0" fontId="17" fillId="33" borderId="13" xfId="0" applyFont="1" applyFill="1" applyBorder="1" applyAlignment="1">
      <alignment horizontal="left" vertical="center" wrapText="1"/>
    </xf>
    <xf numFmtId="0" fontId="20" fillId="34" borderId="14" xfId="0" applyFont="1" applyFill="1" applyBorder="1" applyAlignment="1" applyProtection="1">
      <alignment horizontal="left" vertical="center" wrapText="1"/>
      <protection locked="0"/>
    </xf>
    <xf numFmtId="2" fontId="20" fillId="34" borderId="15" xfId="0" applyNumberFormat="1" applyFont="1" applyFill="1" applyBorder="1" applyAlignment="1" applyProtection="1">
      <alignment horizontal="right" vertical="center" wrapText="1"/>
      <protection locked="0"/>
    </xf>
    <xf numFmtId="182" fontId="8" fillId="0" borderId="0" xfId="77" applyFont="1" applyFill="1" applyBorder="1" applyAlignment="1">
      <alignment vertical="center"/>
      <protection/>
    </xf>
    <xf numFmtId="182" fontId="9" fillId="0" borderId="0" xfId="77" applyFont="1" applyFill="1" applyBorder="1" applyAlignment="1">
      <alignment vertical="center"/>
      <protection/>
    </xf>
    <xf numFmtId="0" fontId="0" fillId="33" borderId="0" xfId="0" applyFont="1" applyFill="1" applyAlignment="1">
      <alignment/>
    </xf>
    <xf numFmtId="0" fontId="0" fillId="33" borderId="0" xfId="0" applyFont="1" applyFill="1" applyAlignment="1" applyProtection="1">
      <alignment/>
      <protection/>
    </xf>
    <xf numFmtId="182" fontId="10" fillId="0" borderId="0" xfId="77" applyFont="1" applyFill="1" applyAlignment="1" applyProtection="1">
      <alignment horizontal="center" vertical="center"/>
      <protection/>
    </xf>
    <xf numFmtId="182" fontId="11" fillId="0" borderId="0" xfId="77" applyFont="1" applyFill="1" applyAlignment="1" applyProtection="1">
      <alignment horizontal="left" vertical="center"/>
      <protection/>
    </xf>
    <xf numFmtId="182" fontId="99" fillId="0" borderId="0" xfId="77" applyFont="1" applyFill="1" applyAlignment="1" applyProtection="1">
      <alignment horizontal="left" vertical="center"/>
      <protection/>
    </xf>
    <xf numFmtId="182" fontId="9" fillId="0" borderId="0" xfId="77" applyFont="1" applyFill="1" applyBorder="1" applyAlignment="1" applyProtection="1">
      <alignment horizontal="left" vertical="center"/>
      <protection/>
    </xf>
    <xf numFmtId="182" fontId="9" fillId="0" borderId="0" xfId="77" applyFont="1" applyFill="1" applyBorder="1" applyAlignment="1" applyProtection="1">
      <alignment horizontal="left" vertical="center" indent="1"/>
      <protection/>
    </xf>
    <xf numFmtId="181" fontId="12" fillId="0" borderId="16" xfId="77" applyNumberFormat="1" applyFont="1" applyFill="1" applyBorder="1" applyAlignment="1">
      <alignment horizontal="center" vertical="center"/>
      <protection/>
    </xf>
    <xf numFmtId="176" fontId="12" fillId="0" borderId="16" xfId="77" applyNumberFormat="1" applyFont="1" applyFill="1" applyBorder="1" applyAlignment="1">
      <alignment horizontal="center" vertical="center"/>
      <protection/>
    </xf>
    <xf numFmtId="182" fontId="12" fillId="0" borderId="16" xfId="77" applyFont="1" applyFill="1" applyBorder="1" applyAlignment="1" applyProtection="1">
      <alignment horizontal="center" vertical="center"/>
      <protection/>
    </xf>
    <xf numFmtId="182" fontId="12" fillId="0" borderId="16" xfId="77" applyFont="1" applyFill="1" applyBorder="1" applyAlignment="1" applyProtection="1">
      <alignment horizontal="left" vertical="center"/>
      <protection/>
    </xf>
    <xf numFmtId="0" fontId="100" fillId="33" borderId="0" xfId="0" applyFont="1" applyFill="1" applyBorder="1" applyAlignment="1" applyProtection="1">
      <alignment/>
      <protection/>
    </xf>
    <xf numFmtId="0" fontId="97" fillId="33" borderId="0" xfId="0" applyFont="1" applyFill="1" applyAlignment="1">
      <alignment vertical="center"/>
    </xf>
    <xf numFmtId="0" fontId="97" fillId="33" borderId="0" xfId="0" applyFont="1" applyFill="1" applyAlignment="1">
      <alignment/>
    </xf>
    <xf numFmtId="2" fontId="20" fillId="34" borderId="17" xfId="65" applyNumberFormat="1" applyFont="1" applyFill="1" applyBorder="1" applyAlignment="1" applyProtection="1">
      <alignment horizontal="right" vertical="center" wrapText="1"/>
      <protection locked="0"/>
    </xf>
    <xf numFmtId="0" fontId="101" fillId="33" borderId="0" xfId="0" applyFont="1" applyFill="1" applyAlignment="1" applyProtection="1">
      <alignment/>
      <protection/>
    </xf>
    <xf numFmtId="0" fontId="102" fillId="33" borderId="0" xfId="0" applyFont="1" applyFill="1" applyBorder="1" applyAlignment="1" applyProtection="1">
      <alignment/>
      <protection/>
    </xf>
    <xf numFmtId="0" fontId="102" fillId="33" borderId="0" xfId="0" applyFont="1" applyFill="1" applyAlignment="1" applyProtection="1">
      <alignment/>
      <protection/>
    </xf>
    <xf numFmtId="0" fontId="0" fillId="0" borderId="18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89" fillId="0" borderId="0" xfId="0" applyFont="1" applyFill="1" applyAlignment="1">
      <alignment/>
    </xf>
    <xf numFmtId="0" fontId="89" fillId="0" borderId="0" xfId="0" applyFont="1" applyFill="1" applyBorder="1" applyAlignment="1">
      <alignment/>
    </xf>
    <xf numFmtId="0" fontId="97" fillId="0" borderId="0" xfId="0" applyFont="1" applyFill="1" applyAlignment="1">
      <alignment/>
    </xf>
    <xf numFmtId="0" fontId="102" fillId="0" borderId="0" xfId="0" applyFont="1" applyFill="1" applyAlignment="1">
      <alignment/>
    </xf>
    <xf numFmtId="0" fontId="48" fillId="0" borderId="0" xfId="0" applyFont="1" applyFill="1" applyAlignment="1">
      <alignment horizontal="center"/>
    </xf>
    <xf numFmtId="0" fontId="48" fillId="0" borderId="0" xfId="0" applyFont="1" applyFill="1" applyAlignment="1">
      <alignment/>
    </xf>
    <xf numFmtId="0" fontId="48" fillId="0" borderId="16" xfId="0" applyFont="1" applyFill="1" applyBorder="1" applyAlignment="1">
      <alignment horizontal="center"/>
    </xf>
    <xf numFmtId="0" fontId="48" fillId="0" borderId="16" xfId="0" applyFont="1" applyFill="1" applyBorder="1" applyAlignment="1">
      <alignment/>
    </xf>
    <xf numFmtId="0" fontId="102" fillId="35" borderId="16" xfId="0" applyFont="1" applyFill="1" applyBorder="1" applyAlignment="1">
      <alignment/>
    </xf>
    <xf numFmtId="2" fontId="48" fillId="0" borderId="16" xfId="0" applyNumberFormat="1" applyFont="1" applyFill="1" applyBorder="1" applyAlignment="1">
      <alignment horizontal="center"/>
    </xf>
    <xf numFmtId="0" fontId="102" fillId="0" borderId="16" xfId="0" applyFont="1" applyFill="1" applyBorder="1" applyAlignment="1">
      <alignment horizontal="center"/>
    </xf>
    <xf numFmtId="0" fontId="103" fillId="35" borderId="16" xfId="0" applyFont="1" applyFill="1" applyBorder="1" applyAlignment="1">
      <alignment horizontal="center"/>
    </xf>
    <xf numFmtId="0" fontId="48" fillId="35" borderId="16" xfId="0" applyFont="1" applyFill="1" applyBorder="1" applyAlignment="1">
      <alignment/>
    </xf>
    <xf numFmtId="0" fontId="104" fillId="36" borderId="0" xfId="0" applyFont="1" applyFill="1" applyAlignment="1">
      <alignment/>
    </xf>
    <xf numFmtId="0" fontId="105" fillId="36" borderId="0" xfId="0" applyFont="1" applyFill="1" applyAlignment="1">
      <alignment/>
    </xf>
    <xf numFmtId="0" fontId="106" fillId="0" borderId="0" xfId="0" applyFont="1" applyFill="1" applyAlignment="1">
      <alignment/>
    </xf>
    <xf numFmtId="0" fontId="103" fillId="0" borderId="0" xfId="0" applyFont="1" applyFill="1" applyAlignment="1">
      <alignment/>
    </xf>
    <xf numFmtId="0" fontId="103" fillId="0" borderId="16" xfId="0" applyFont="1" applyFill="1" applyBorder="1" applyAlignment="1">
      <alignment horizontal="center"/>
    </xf>
    <xf numFmtId="0" fontId="103" fillId="35" borderId="16" xfId="0" applyFont="1" applyFill="1" applyBorder="1" applyAlignment="1">
      <alignment/>
    </xf>
    <xf numFmtId="0" fontId="102" fillId="0" borderId="0" xfId="0" applyFont="1" applyFill="1" applyAlignment="1">
      <alignment horizontal="center"/>
    </xf>
    <xf numFmtId="0" fontId="107" fillId="0" borderId="16" xfId="0" applyFont="1" applyFill="1" applyBorder="1" applyAlignment="1">
      <alignment horizontal="center"/>
    </xf>
    <xf numFmtId="0" fontId="108" fillId="0" borderId="16" xfId="0" applyFont="1" applyFill="1" applyBorder="1" applyAlignment="1">
      <alignment horizontal="center"/>
    </xf>
    <xf numFmtId="0" fontId="102" fillId="0" borderId="16" xfId="0" applyFont="1" applyFill="1" applyBorder="1" applyAlignment="1">
      <alignment/>
    </xf>
    <xf numFmtId="0" fontId="103" fillId="0" borderId="0" xfId="0" applyFont="1" applyFill="1" applyAlignment="1">
      <alignment horizontal="center"/>
    </xf>
    <xf numFmtId="0" fontId="0" fillId="0" borderId="0" xfId="0" applyFill="1" applyAlignment="1" applyProtection="1">
      <alignment/>
      <protection/>
    </xf>
    <xf numFmtId="0" fontId="3" fillId="0" borderId="0" xfId="78" applyFont="1" applyFill="1">
      <alignment/>
      <protection/>
    </xf>
    <xf numFmtId="0" fontId="95" fillId="0" borderId="0" xfId="0" applyFont="1" applyFill="1" applyAlignment="1">
      <alignment/>
    </xf>
    <xf numFmtId="0" fontId="103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/>
    </xf>
    <xf numFmtId="0" fontId="102" fillId="33" borderId="0" xfId="0" applyFont="1" applyFill="1" applyBorder="1" applyAlignment="1">
      <alignment horizontal="center" vertical="center" wrapText="1"/>
    </xf>
    <xf numFmtId="0" fontId="103" fillId="33" borderId="0" xfId="0" applyFont="1" applyFill="1" applyBorder="1" applyAlignment="1">
      <alignment horizontal="left" vertical="center" wrapText="1"/>
    </xf>
    <xf numFmtId="0" fontId="102" fillId="33" borderId="19" xfId="0" applyFont="1" applyFill="1" applyBorder="1" applyAlignment="1">
      <alignment vertical="center" wrapText="1"/>
    </xf>
    <xf numFmtId="0" fontId="102" fillId="33" borderId="0" xfId="0" applyFont="1" applyFill="1" applyBorder="1" applyAlignment="1">
      <alignment vertical="center"/>
    </xf>
    <xf numFmtId="0" fontId="102" fillId="33" borderId="0" xfId="0" applyFont="1" applyFill="1" applyBorder="1" applyAlignment="1">
      <alignment vertical="center" wrapText="1"/>
    </xf>
    <xf numFmtId="0" fontId="105" fillId="33" borderId="0" xfId="0" applyFont="1" applyFill="1" applyBorder="1" applyAlignment="1">
      <alignment horizontal="left" vertical="center" wrapText="1"/>
    </xf>
    <xf numFmtId="0" fontId="102" fillId="33" borderId="0" xfId="0" applyFont="1" applyFill="1" applyBorder="1" applyAlignment="1">
      <alignment horizontal="left" vertical="center" wrapText="1"/>
    </xf>
    <xf numFmtId="0" fontId="103" fillId="33" borderId="0" xfId="0" applyFont="1" applyFill="1" applyBorder="1" applyAlignment="1">
      <alignment horizontal="left" vertical="center"/>
    </xf>
    <xf numFmtId="0" fontId="102" fillId="33" borderId="20" xfId="0" applyFont="1" applyFill="1" applyBorder="1" applyAlignment="1">
      <alignment horizontal="left" vertical="center" wrapText="1"/>
    </xf>
    <xf numFmtId="0" fontId="103" fillId="33" borderId="21" xfId="0" applyFont="1" applyFill="1" applyBorder="1" applyAlignment="1">
      <alignment horizontal="center" vertical="center" wrapText="1"/>
    </xf>
    <xf numFmtId="0" fontId="102" fillId="33" borderId="21" xfId="0" applyFont="1" applyFill="1" applyBorder="1" applyAlignment="1">
      <alignment vertical="center"/>
    </xf>
    <xf numFmtId="0" fontId="102" fillId="33" borderId="22" xfId="0" applyFont="1" applyFill="1" applyBorder="1" applyAlignment="1">
      <alignment horizontal="left" vertical="center" wrapText="1"/>
    </xf>
    <xf numFmtId="0" fontId="102" fillId="33" borderId="21" xfId="0" applyFont="1" applyFill="1" applyBorder="1" applyAlignment="1">
      <alignment horizontal="left" vertical="center" wrapText="1"/>
    </xf>
    <xf numFmtId="0" fontId="102" fillId="33" borderId="23" xfId="0" applyFont="1" applyFill="1" applyBorder="1" applyAlignment="1">
      <alignment vertical="center" wrapText="1"/>
    </xf>
    <xf numFmtId="0" fontId="102" fillId="33" borderId="24" xfId="0" applyFont="1" applyFill="1" applyBorder="1" applyAlignment="1">
      <alignment vertical="center" wrapText="1"/>
    </xf>
    <xf numFmtId="0" fontId="102" fillId="33" borderId="20" xfId="0" applyFont="1" applyFill="1" applyBorder="1" applyAlignment="1">
      <alignment vertical="center"/>
    </xf>
    <xf numFmtId="0" fontId="102" fillId="33" borderId="24" xfId="0" applyFont="1" applyFill="1" applyBorder="1" applyAlignment="1">
      <alignment vertical="center"/>
    </xf>
    <xf numFmtId="0" fontId="103" fillId="33" borderId="25" xfId="0" applyFont="1" applyFill="1" applyBorder="1" applyAlignment="1">
      <alignment horizontal="left" vertical="center"/>
    </xf>
    <xf numFmtId="0" fontId="103" fillId="33" borderId="25" xfId="0" applyFont="1" applyFill="1" applyBorder="1" applyAlignment="1">
      <alignment horizontal="left" vertical="center" wrapText="1"/>
    </xf>
    <xf numFmtId="0" fontId="103" fillId="33" borderId="24" xfId="0" applyFont="1" applyFill="1" applyBorder="1" applyAlignment="1">
      <alignment horizontal="left" vertical="center" wrapText="1"/>
    </xf>
    <xf numFmtId="0" fontId="0" fillId="33" borderId="24" xfId="0" applyFill="1" applyBorder="1" applyAlignment="1">
      <alignment/>
    </xf>
    <xf numFmtId="0" fontId="55" fillId="33" borderId="16" xfId="72" applyFont="1" applyFill="1" applyBorder="1" applyAlignment="1">
      <alignment horizontal="left" vertical="center"/>
      <protection/>
    </xf>
    <xf numFmtId="0" fontId="55" fillId="33" borderId="0" xfId="72" applyFont="1" applyFill="1" applyAlignment="1">
      <alignment horizontal="left" vertical="center"/>
      <protection/>
    </xf>
    <xf numFmtId="0" fontId="56" fillId="33" borderId="0" xfId="72" applyFont="1" applyFill="1" applyAlignment="1">
      <alignment horizontal="left" vertical="center"/>
      <protection/>
    </xf>
    <xf numFmtId="0" fontId="94" fillId="33" borderId="0" xfId="72" applyFont="1" applyFill="1" applyAlignment="1">
      <alignment horizontal="center" vertical="center" wrapText="1"/>
      <protection/>
    </xf>
    <xf numFmtId="0" fontId="0" fillId="33" borderId="11" xfId="0" applyFill="1" applyBorder="1" applyAlignment="1">
      <alignment/>
    </xf>
    <xf numFmtId="0" fontId="109" fillId="0" borderId="16" xfId="0" applyFont="1" applyBorder="1" applyAlignment="1">
      <alignment horizontal="center" vertical="center"/>
    </xf>
    <xf numFmtId="0" fontId="109" fillId="33" borderId="16" xfId="0" applyFont="1" applyFill="1" applyBorder="1" applyAlignment="1">
      <alignment horizontal="center" vertical="center" wrapText="1"/>
    </xf>
    <xf numFmtId="0" fontId="110" fillId="33" borderId="16" xfId="0" applyFont="1" applyFill="1" applyBorder="1" applyAlignment="1">
      <alignment vertical="top" wrapText="1"/>
    </xf>
    <xf numFmtId="0" fontId="59" fillId="0" borderId="16" xfId="0" applyFont="1" applyFill="1" applyBorder="1" applyAlignment="1">
      <alignment vertical="top" wrapText="1"/>
    </xf>
    <xf numFmtId="0" fontId="109" fillId="35" borderId="16" xfId="0" applyFont="1" applyFill="1" applyBorder="1" applyAlignment="1">
      <alignment horizontal="center" vertical="center" wrapText="1"/>
    </xf>
    <xf numFmtId="0" fontId="110" fillId="35" borderId="16" xfId="0" applyFont="1" applyFill="1" applyBorder="1" applyAlignment="1">
      <alignment horizontal="left" vertical="top" wrapText="1"/>
    </xf>
    <xf numFmtId="0" fontId="111" fillId="35" borderId="16" xfId="0" applyFont="1" applyFill="1" applyBorder="1" applyAlignment="1">
      <alignment vertical="top" wrapText="1"/>
    </xf>
    <xf numFmtId="0" fontId="111" fillId="0" borderId="16" xfId="0" applyFont="1" applyBorder="1" applyAlignment="1">
      <alignment horizontal="left" vertical="top"/>
    </xf>
    <xf numFmtId="0" fontId="55" fillId="0" borderId="16" xfId="0" applyFont="1" applyFill="1" applyBorder="1" applyAlignment="1">
      <alignment horizontal="left" vertical="top" wrapText="1"/>
    </xf>
    <xf numFmtId="0" fontId="111" fillId="0" borderId="16" xfId="0" applyFont="1" applyFill="1" applyBorder="1" applyAlignment="1">
      <alignment horizontal="left" vertical="top"/>
    </xf>
    <xf numFmtId="0" fontId="103" fillId="33" borderId="0" xfId="0" applyFont="1" applyFill="1" applyBorder="1" applyAlignment="1">
      <alignment horizontal="left" vertical="center" wrapText="1"/>
    </xf>
    <xf numFmtId="182" fontId="8" fillId="33" borderId="0" xfId="77" applyFont="1" applyFill="1" applyBorder="1" applyAlignment="1">
      <alignment vertical="center"/>
      <protection/>
    </xf>
    <xf numFmtId="182" fontId="8" fillId="33" borderId="0" xfId="77" applyFont="1" applyFill="1" applyAlignment="1">
      <alignment vertical="center"/>
      <protection/>
    </xf>
    <xf numFmtId="0" fontId="111" fillId="33" borderId="0" xfId="0" applyFont="1" applyFill="1" applyBorder="1" applyAlignment="1">
      <alignment wrapText="1"/>
    </xf>
    <xf numFmtId="0" fontId="110" fillId="33" borderId="0" xfId="0" applyFont="1" applyFill="1" applyBorder="1" applyAlignment="1">
      <alignment vertical="top"/>
    </xf>
    <xf numFmtId="0" fontId="111" fillId="33" borderId="0" xfId="0" applyFont="1" applyFill="1" applyBorder="1" applyAlignment="1">
      <alignment horizontal="left" vertical="top"/>
    </xf>
    <xf numFmtId="0" fontId="102" fillId="0" borderId="0" xfId="0" applyFont="1" applyFill="1" applyBorder="1" applyAlignment="1">
      <alignment/>
    </xf>
    <xf numFmtId="0" fontId="102" fillId="0" borderId="0" xfId="0" applyFont="1" applyFill="1" applyBorder="1" applyAlignment="1">
      <alignment horizontal="center"/>
    </xf>
    <xf numFmtId="0" fontId="103" fillId="35" borderId="16" xfId="0" applyFont="1" applyFill="1" applyBorder="1" applyAlignment="1">
      <alignment wrapText="1"/>
    </xf>
    <xf numFmtId="0" fontId="103" fillId="35" borderId="16" xfId="0" applyFont="1" applyFill="1" applyBorder="1" applyAlignment="1">
      <alignment horizontal="center" wrapText="1"/>
    </xf>
    <xf numFmtId="0" fontId="103" fillId="0" borderId="0" xfId="0" applyFont="1" applyFill="1" applyAlignment="1">
      <alignment wrapText="1"/>
    </xf>
    <xf numFmtId="0" fontId="102" fillId="0" borderId="0" xfId="0" applyFont="1" applyFill="1" applyAlignment="1">
      <alignment wrapText="1"/>
    </xf>
    <xf numFmtId="0" fontId="108" fillId="0" borderId="0" xfId="0" applyFont="1" applyFill="1" applyBorder="1" applyAlignment="1">
      <alignment horizontal="center"/>
    </xf>
    <xf numFmtId="0" fontId="102" fillId="33" borderId="0" xfId="0" applyFont="1" applyFill="1" applyBorder="1" applyAlignment="1">
      <alignment horizontal="center" vertical="center" wrapText="1"/>
    </xf>
    <xf numFmtId="0" fontId="102" fillId="33" borderId="25" xfId="0" applyFont="1" applyFill="1" applyBorder="1" applyAlignment="1">
      <alignment vertical="center" wrapText="1"/>
    </xf>
    <xf numFmtId="0" fontId="109" fillId="33" borderId="0" xfId="0" applyFont="1" applyFill="1" applyBorder="1" applyAlignment="1">
      <alignment horizontal="left" vertical="top"/>
    </xf>
    <xf numFmtId="0" fontId="112" fillId="0" borderId="0" xfId="0" applyFont="1" applyBorder="1" applyAlignment="1">
      <alignment vertical="center"/>
    </xf>
    <xf numFmtId="0" fontId="103" fillId="33" borderId="0" xfId="0" applyFont="1" applyFill="1" applyBorder="1" applyAlignment="1">
      <alignment vertical="center"/>
    </xf>
    <xf numFmtId="0" fontId="17" fillId="33" borderId="0" xfId="0" applyFont="1" applyFill="1" applyBorder="1" applyAlignment="1" applyProtection="1">
      <alignment/>
      <protection/>
    </xf>
    <xf numFmtId="0" fontId="20" fillId="33" borderId="15" xfId="0" applyFont="1" applyFill="1" applyBorder="1" applyAlignment="1">
      <alignment horizontal="left" vertical="center" wrapText="1"/>
    </xf>
    <xf numFmtId="0" fontId="20" fillId="33" borderId="26" xfId="0" applyFont="1" applyFill="1" applyBorder="1" applyAlignment="1">
      <alignment horizontal="left" vertical="center" wrapText="1"/>
    </xf>
    <xf numFmtId="0" fontId="0" fillId="33" borderId="0" xfId="72" applyFont="1" applyFill="1" applyAlignment="1">
      <alignment horizontal="center" vertical="center" wrapText="1"/>
      <protection/>
    </xf>
    <xf numFmtId="3" fontId="55" fillId="33" borderId="16" xfId="72" applyNumberFormat="1" applyFont="1" applyFill="1" applyBorder="1" applyAlignment="1">
      <alignment horizontal="center" vertical="center"/>
      <protection/>
    </xf>
    <xf numFmtId="0" fontId="113" fillId="33" borderId="0" xfId="0" applyFont="1" applyFill="1" applyBorder="1" applyAlignment="1">
      <alignment vertical="center" wrapText="1"/>
    </xf>
    <xf numFmtId="0" fontId="103" fillId="33" borderId="0" xfId="0" applyFont="1" applyFill="1" applyBorder="1" applyAlignment="1">
      <alignment horizontal="left" vertical="center" wrapText="1"/>
    </xf>
    <xf numFmtId="0" fontId="100" fillId="33" borderId="0" xfId="0" applyFont="1" applyFill="1" applyBorder="1" applyAlignment="1" applyProtection="1">
      <alignment vertical="center"/>
      <protection/>
    </xf>
    <xf numFmtId="0" fontId="109" fillId="33" borderId="0" xfId="0" applyFont="1" applyFill="1" applyBorder="1" applyAlignment="1">
      <alignment vertical="center" wrapText="1"/>
    </xf>
    <xf numFmtId="2" fontId="20" fillId="34" borderId="15" xfId="0" applyNumberFormat="1" applyFont="1" applyFill="1" applyBorder="1" applyAlignment="1" applyProtection="1">
      <alignment horizontal="center" vertical="center" wrapText="1"/>
      <protection locked="0"/>
    </xf>
    <xf numFmtId="2" fontId="20" fillId="34" borderId="17" xfId="65" applyNumberFormat="1" applyFont="1" applyFill="1" applyBorder="1" applyAlignment="1" applyProtection="1">
      <alignment horizontal="center" vertical="center" wrapText="1"/>
      <protection locked="0"/>
    </xf>
    <xf numFmtId="2" fontId="20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33" borderId="15" xfId="0" applyFont="1" applyFill="1" applyBorder="1" applyAlignment="1" applyProtection="1">
      <alignment horizontal="left" vertical="center" wrapText="1"/>
      <protection locked="0"/>
    </xf>
    <xf numFmtId="0" fontId="20" fillId="33" borderId="27" xfId="0" applyFont="1" applyFill="1" applyBorder="1" applyAlignment="1" applyProtection="1">
      <alignment horizontal="left" vertical="center" wrapText="1"/>
      <protection locked="0"/>
    </xf>
    <xf numFmtId="0" fontId="20" fillId="33" borderId="28" xfId="0" applyFont="1" applyFill="1" applyBorder="1" applyAlignment="1">
      <alignment horizontal="left" vertical="center" wrapText="1"/>
    </xf>
    <xf numFmtId="2" fontId="20" fillId="34" borderId="27" xfId="0" applyNumberFormat="1" applyFont="1" applyFill="1" applyBorder="1" applyAlignment="1" applyProtection="1">
      <alignment horizontal="center" vertical="center" wrapText="1"/>
      <protection locked="0"/>
    </xf>
    <xf numFmtId="3" fontId="20" fillId="33" borderId="14" xfId="65" applyNumberFormat="1" applyFont="1" applyFill="1" applyBorder="1" applyAlignment="1">
      <alignment horizontal="center" vertical="center" wrapText="1"/>
    </xf>
    <xf numFmtId="3" fontId="114" fillId="33" borderId="28" xfId="65" applyNumberFormat="1" applyFont="1" applyFill="1" applyBorder="1" applyAlignment="1">
      <alignment horizontal="center" vertical="center" wrapText="1"/>
    </xf>
    <xf numFmtId="181" fontId="12" fillId="0" borderId="16" xfId="77" applyNumberFormat="1" applyFont="1" applyFill="1" applyBorder="1" applyAlignment="1">
      <alignment vertical="center"/>
      <protection/>
    </xf>
    <xf numFmtId="0" fontId="64" fillId="35" borderId="0" xfId="0" applyFont="1" applyFill="1" applyBorder="1" applyAlignment="1">
      <alignment vertical="center" wrapText="1"/>
    </xf>
    <xf numFmtId="0" fontId="115" fillId="33" borderId="0" xfId="0" applyFont="1" applyFill="1" applyBorder="1" applyAlignment="1">
      <alignment vertical="center"/>
    </xf>
    <xf numFmtId="1" fontId="12" fillId="0" borderId="16" xfId="77" applyNumberFormat="1" applyFont="1" applyFill="1" applyBorder="1" applyAlignment="1">
      <alignment horizontal="center" vertical="center"/>
      <protection/>
    </xf>
    <xf numFmtId="182" fontId="12" fillId="33" borderId="16" xfId="77" applyFont="1" applyFill="1" applyBorder="1" applyAlignment="1" applyProtection="1">
      <alignment horizontal="center" vertical="center"/>
      <protection/>
    </xf>
    <xf numFmtId="176" fontId="12" fillId="33" borderId="16" xfId="77" applyNumberFormat="1" applyFont="1" applyFill="1" applyBorder="1" applyAlignment="1">
      <alignment horizontal="center" vertical="center"/>
      <protection/>
    </xf>
    <xf numFmtId="182" fontId="12" fillId="33" borderId="16" xfId="77" applyFont="1" applyFill="1" applyBorder="1" applyAlignment="1" applyProtection="1">
      <alignment horizontal="left" vertical="center"/>
      <protection/>
    </xf>
    <xf numFmtId="0" fontId="102" fillId="33" borderId="0" xfId="0" applyFont="1" applyFill="1" applyBorder="1" applyAlignment="1">
      <alignment horizontal="center" vertical="center" wrapText="1"/>
    </xf>
    <xf numFmtId="0" fontId="103" fillId="33" borderId="0" xfId="0" applyFont="1" applyFill="1" applyBorder="1" applyAlignment="1">
      <alignment horizontal="left" vertical="center" wrapText="1"/>
    </xf>
    <xf numFmtId="181" fontId="12" fillId="33" borderId="0" xfId="77" applyNumberFormat="1" applyFont="1" applyFill="1" applyBorder="1" applyAlignment="1">
      <alignment horizontal="center" vertical="center"/>
      <protection/>
    </xf>
    <xf numFmtId="182" fontId="116" fillId="33" borderId="0" xfId="77" applyFont="1" applyFill="1" applyBorder="1" applyAlignment="1">
      <alignment vertical="center"/>
      <protection/>
    </xf>
    <xf numFmtId="182" fontId="117" fillId="33" borderId="0" xfId="77" applyFont="1" applyFill="1" applyBorder="1" applyAlignment="1" applyProtection="1">
      <alignment horizontal="center" vertical="center"/>
      <protection/>
    </xf>
    <xf numFmtId="181" fontId="118" fillId="33" borderId="0" xfId="77" applyNumberFormat="1" applyFont="1" applyFill="1" applyBorder="1" applyAlignment="1">
      <alignment horizontal="center" vertical="center"/>
      <protection/>
    </xf>
    <xf numFmtId="182" fontId="118" fillId="33" borderId="0" xfId="77" applyFont="1" applyFill="1" applyBorder="1" applyAlignment="1" applyProtection="1">
      <alignment horizontal="center" vertical="center"/>
      <protection/>
    </xf>
    <xf numFmtId="182" fontId="118" fillId="33" borderId="0" xfId="77" applyFont="1" applyFill="1" applyBorder="1" applyAlignment="1" applyProtection="1">
      <alignment horizontal="left" vertical="center"/>
      <protection/>
    </xf>
    <xf numFmtId="182" fontId="118" fillId="33" borderId="29" xfId="77" applyFont="1" applyFill="1" applyBorder="1" applyAlignment="1" applyProtection="1">
      <alignment horizontal="left" vertical="center"/>
      <protection/>
    </xf>
    <xf numFmtId="182" fontId="12" fillId="0" borderId="14" xfId="77" applyFont="1" applyFill="1" applyBorder="1" applyAlignment="1" applyProtection="1">
      <alignment vertical="center"/>
      <protection/>
    </xf>
    <xf numFmtId="181" fontId="12" fillId="0" borderId="30" xfId="77" applyNumberFormat="1" applyFont="1" applyFill="1" applyBorder="1" applyAlignment="1">
      <alignment vertical="center"/>
      <protection/>
    </xf>
    <xf numFmtId="181" fontId="12" fillId="0" borderId="14" xfId="77" applyNumberFormat="1" applyFont="1" applyFill="1" applyBorder="1" applyAlignment="1">
      <alignment vertical="center"/>
      <protection/>
    </xf>
    <xf numFmtId="182" fontId="12" fillId="37" borderId="16" xfId="77" applyFont="1" applyFill="1" applyBorder="1" applyAlignment="1" applyProtection="1">
      <alignment horizontal="left" vertical="center"/>
      <protection/>
    </xf>
    <xf numFmtId="182" fontId="12" fillId="37" borderId="16" xfId="77" applyFont="1" applyFill="1" applyBorder="1" applyAlignment="1" applyProtection="1">
      <alignment horizontal="center" vertical="center"/>
      <protection/>
    </xf>
    <xf numFmtId="176" fontId="12" fillId="37" borderId="16" xfId="77" applyNumberFormat="1" applyFont="1" applyFill="1" applyBorder="1" applyAlignment="1">
      <alignment horizontal="center" vertical="center"/>
      <protection/>
    </xf>
    <xf numFmtId="181" fontId="118" fillId="37" borderId="0" xfId="77" applyNumberFormat="1" applyFont="1" applyFill="1" applyBorder="1" applyAlignment="1">
      <alignment horizontal="center" vertical="center"/>
      <protection/>
    </xf>
    <xf numFmtId="181" fontId="12" fillId="37" borderId="16" xfId="77" applyNumberFormat="1" applyFont="1" applyFill="1" applyBorder="1" applyAlignment="1">
      <alignment horizontal="center" vertical="center"/>
      <protection/>
    </xf>
    <xf numFmtId="182" fontId="12" fillId="0" borderId="0" xfId="77" applyFont="1" applyFill="1" applyBorder="1" applyAlignment="1" applyProtection="1">
      <alignment horizontal="left" vertical="center"/>
      <protection/>
    </xf>
    <xf numFmtId="182" fontId="12" fillId="0" borderId="16" xfId="77" applyFont="1" applyFill="1" applyBorder="1" applyAlignment="1" applyProtection="1">
      <alignment vertical="center"/>
      <protection/>
    </xf>
    <xf numFmtId="182" fontId="118" fillId="33" borderId="31" xfId="77" applyFont="1" applyFill="1" applyBorder="1" applyAlignment="1" applyProtection="1">
      <alignment horizontal="left" vertical="center"/>
      <protection/>
    </xf>
    <xf numFmtId="182" fontId="118" fillId="37" borderId="0" xfId="77" applyFont="1" applyFill="1" applyBorder="1" applyAlignment="1" applyProtection="1">
      <alignment horizontal="center" vertical="center"/>
      <protection/>
    </xf>
    <xf numFmtId="182" fontId="118" fillId="37" borderId="29" xfId="77" applyFont="1" applyFill="1" applyBorder="1" applyAlignment="1" applyProtection="1">
      <alignment horizontal="left" vertical="center"/>
      <protection/>
    </xf>
    <xf numFmtId="182" fontId="118" fillId="37" borderId="0" xfId="77" applyFont="1" applyFill="1" applyBorder="1" applyAlignment="1" applyProtection="1">
      <alignment horizontal="left" vertical="center"/>
      <protection/>
    </xf>
    <xf numFmtId="182" fontId="118" fillId="37" borderId="32" xfId="77" applyFont="1" applyFill="1" applyBorder="1" applyAlignment="1" applyProtection="1">
      <alignment vertical="center"/>
      <protection/>
    </xf>
    <xf numFmtId="182" fontId="118" fillId="37" borderId="31" xfId="77" applyFont="1" applyFill="1" applyBorder="1" applyAlignment="1" applyProtection="1">
      <alignment horizontal="left" vertical="center"/>
      <protection/>
    </xf>
    <xf numFmtId="182" fontId="12" fillId="37" borderId="30" xfId="77" applyFont="1" applyFill="1" applyBorder="1" applyAlignment="1" applyProtection="1">
      <alignment vertical="center"/>
      <protection/>
    </xf>
    <xf numFmtId="182" fontId="12" fillId="37" borderId="16" xfId="77" applyFont="1" applyFill="1" applyBorder="1" applyAlignment="1" applyProtection="1">
      <alignment vertical="center"/>
      <protection/>
    </xf>
    <xf numFmtId="181" fontId="12" fillId="37" borderId="30" xfId="77" applyNumberFormat="1" applyFont="1" applyFill="1" applyBorder="1" applyAlignment="1">
      <alignment vertical="center"/>
      <protection/>
    </xf>
    <xf numFmtId="181" fontId="12" fillId="37" borderId="16" xfId="77" applyNumberFormat="1" applyFont="1" applyFill="1" applyBorder="1" applyAlignment="1">
      <alignment vertical="center"/>
      <protection/>
    </xf>
    <xf numFmtId="182" fontId="12" fillId="33" borderId="0" xfId="77" applyFont="1" applyFill="1" applyBorder="1" applyAlignment="1" applyProtection="1">
      <alignment horizontal="left" vertical="center"/>
      <protection/>
    </xf>
    <xf numFmtId="176" fontId="12" fillId="33" borderId="0" xfId="77" applyNumberFormat="1" applyFont="1" applyFill="1" applyBorder="1" applyAlignment="1">
      <alignment horizontal="center" vertical="center"/>
      <protection/>
    </xf>
    <xf numFmtId="182" fontId="119" fillId="0" borderId="0" xfId="77" applyFont="1" applyFill="1" applyBorder="1" applyAlignment="1" applyProtection="1">
      <alignment horizontal="left" vertical="center"/>
      <protection/>
    </xf>
    <xf numFmtId="0" fontId="120" fillId="33" borderId="18" xfId="0" applyFont="1" applyFill="1" applyBorder="1" applyAlignment="1" applyProtection="1">
      <alignment/>
      <protection/>
    </xf>
    <xf numFmtId="0" fontId="94" fillId="33" borderId="18" xfId="0" applyFont="1" applyFill="1" applyBorder="1" applyAlignment="1" applyProtection="1">
      <alignment/>
      <protection/>
    </xf>
    <xf numFmtId="0" fontId="120" fillId="33" borderId="0" xfId="0" applyFont="1" applyFill="1" applyBorder="1" applyAlignment="1" applyProtection="1">
      <alignment/>
      <protection/>
    </xf>
    <xf numFmtId="0" fontId="94" fillId="33" borderId="0" xfId="0" applyFont="1" applyFill="1" applyBorder="1" applyAlignment="1" applyProtection="1">
      <alignment/>
      <protection/>
    </xf>
    <xf numFmtId="0" fontId="94" fillId="33" borderId="0" xfId="0" applyFont="1" applyFill="1" applyBorder="1" applyAlignment="1">
      <alignment/>
    </xf>
    <xf numFmtId="0" fontId="64" fillId="35" borderId="0" xfId="0" applyFont="1" applyFill="1" applyBorder="1" applyAlignment="1" applyProtection="1">
      <alignment vertical="center"/>
      <protection locked="0"/>
    </xf>
    <xf numFmtId="0" fontId="64" fillId="35" borderId="0" xfId="0" applyFont="1" applyFill="1" applyBorder="1" applyAlignment="1" applyProtection="1">
      <alignment vertical="center" wrapText="1"/>
      <protection locked="0"/>
    </xf>
    <xf numFmtId="0" fontId="102" fillId="35" borderId="16" xfId="0" applyFont="1" applyFill="1" applyBorder="1" applyAlignment="1" applyProtection="1">
      <alignment horizontal="center" vertical="center"/>
      <protection locked="0"/>
    </xf>
    <xf numFmtId="2" fontId="20" fillId="34" borderId="15" xfId="65" applyNumberFormat="1" applyFont="1" applyFill="1" applyBorder="1" applyAlignment="1" applyProtection="1">
      <alignment horizontal="center" vertical="center" wrapText="1"/>
      <protection locked="0"/>
    </xf>
    <xf numFmtId="2" fontId="20" fillId="34" borderId="14" xfId="65" applyNumberFormat="1" applyFont="1" applyFill="1" applyBorder="1" applyAlignment="1" applyProtection="1">
      <alignment horizontal="center" vertical="center" wrapText="1"/>
      <protection locked="0"/>
    </xf>
    <xf numFmtId="183" fontId="102" fillId="0" borderId="16" xfId="0" applyNumberFormat="1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120" fillId="33" borderId="18" xfId="0" applyFont="1" applyFill="1" applyBorder="1" applyAlignment="1">
      <alignment/>
    </xf>
    <xf numFmtId="0" fontId="20" fillId="33" borderId="33" xfId="0" applyFont="1" applyFill="1" applyBorder="1" applyAlignment="1">
      <alignment horizontal="left" vertical="center" wrapText="1"/>
    </xf>
    <xf numFmtId="0" fontId="20" fillId="33" borderId="34" xfId="0" applyFont="1" applyFill="1" applyBorder="1" applyAlignment="1">
      <alignment horizontal="left" vertical="center" wrapText="1"/>
    </xf>
    <xf numFmtId="0" fontId="17" fillId="33" borderId="35" xfId="0" applyFont="1" applyFill="1" applyBorder="1" applyAlignment="1">
      <alignment horizontal="left" vertical="center" wrapText="1"/>
    </xf>
    <xf numFmtId="0" fontId="121" fillId="36" borderId="30" xfId="72" applyFont="1" applyFill="1" applyBorder="1" applyAlignment="1">
      <alignment horizontal="center" vertical="center" wrapText="1"/>
      <protection/>
    </xf>
    <xf numFmtId="0" fontId="20" fillId="34" borderId="28" xfId="0" applyFont="1" applyFill="1" applyBorder="1" applyAlignment="1">
      <alignment horizontal="left" vertical="center" wrapText="1"/>
    </xf>
    <xf numFmtId="0" fontId="95" fillId="33" borderId="0" xfId="0" applyFont="1" applyFill="1" applyAlignment="1">
      <alignment/>
    </xf>
    <xf numFmtId="0" fontId="48" fillId="33" borderId="16" xfId="78" applyFont="1" applyFill="1" applyBorder="1">
      <alignment/>
      <protection/>
    </xf>
    <xf numFmtId="173" fontId="102" fillId="33" borderId="16" xfId="67" applyNumberFormat="1" applyFont="1" applyFill="1" applyBorder="1" applyAlignment="1">
      <alignment/>
    </xf>
    <xf numFmtId="0" fontId="0" fillId="33" borderId="0" xfId="84" applyFill="1">
      <alignment/>
      <protection/>
    </xf>
    <xf numFmtId="182" fontId="11" fillId="33" borderId="0" xfId="77" applyFont="1" applyFill="1" applyAlignment="1" applyProtection="1">
      <alignment horizontal="left" vertical="center"/>
      <protection/>
    </xf>
    <xf numFmtId="182" fontId="48" fillId="33" borderId="16" xfId="77" applyFont="1" applyFill="1" applyBorder="1" applyAlignment="1" applyProtection="1">
      <alignment horizontal="left" vertical="center"/>
      <protection/>
    </xf>
    <xf numFmtId="3" fontId="48" fillId="33" borderId="16" xfId="77" applyNumberFormat="1" applyFont="1" applyFill="1" applyBorder="1" applyAlignment="1">
      <alignment horizontal="right" vertical="center"/>
      <protection/>
    </xf>
    <xf numFmtId="182" fontId="48" fillId="33" borderId="16" xfId="77" applyFont="1" applyFill="1" applyBorder="1" applyAlignment="1">
      <alignment horizontal="center" vertical="center"/>
      <protection/>
    </xf>
    <xf numFmtId="172" fontId="48" fillId="33" borderId="16" xfId="65" applyNumberFormat="1" applyFont="1" applyFill="1" applyBorder="1" applyAlignment="1">
      <alignment horizontal="center" vertical="center"/>
    </xf>
    <xf numFmtId="2" fontId="48" fillId="33" borderId="16" xfId="77" applyNumberFormat="1" applyFont="1" applyFill="1" applyBorder="1" applyAlignment="1">
      <alignment horizontal="center" vertical="center"/>
      <protection/>
    </xf>
    <xf numFmtId="182" fontId="48" fillId="33" borderId="0" xfId="77" applyFont="1" applyFill="1" applyBorder="1" applyAlignment="1" applyProtection="1">
      <alignment horizontal="left" vertical="center"/>
      <protection/>
    </xf>
    <xf numFmtId="3" fontId="72" fillId="33" borderId="0" xfId="77" applyNumberFormat="1" applyFont="1" applyFill="1" applyBorder="1" applyAlignment="1">
      <alignment horizontal="center" vertical="center"/>
      <protection/>
    </xf>
    <xf numFmtId="182" fontId="48" fillId="33" borderId="0" xfId="77" applyFont="1" applyFill="1" applyBorder="1" applyAlignment="1">
      <alignment horizontal="left" vertical="center"/>
      <protection/>
    </xf>
    <xf numFmtId="182" fontId="48" fillId="33" borderId="36" xfId="77" applyFont="1" applyFill="1" applyBorder="1" applyAlignment="1">
      <alignment horizontal="right" vertical="center"/>
      <protection/>
    </xf>
    <xf numFmtId="182" fontId="48" fillId="33" borderId="37" xfId="77" applyFont="1" applyFill="1" applyBorder="1" applyAlignment="1">
      <alignment horizontal="right" vertical="center"/>
      <protection/>
    </xf>
    <xf numFmtId="182" fontId="48" fillId="33" borderId="37" xfId="77" applyFont="1" applyFill="1" applyBorder="1" applyAlignment="1">
      <alignment vertical="center"/>
      <protection/>
    </xf>
    <xf numFmtId="182" fontId="48" fillId="33" borderId="29" xfId="77" applyFont="1" applyFill="1" applyBorder="1" applyAlignment="1">
      <alignment vertical="center"/>
      <protection/>
    </xf>
    <xf numFmtId="0" fontId="15" fillId="33" borderId="0" xfId="0" applyFont="1" applyFill="1" applyBorder="1" applyAlignment="1" applyProtection="1">
      <alignment/>
      <protection/>
    </xf>
    <xf numFmtId="0" fontId="101" fillId="33" borderId="18" xfId="0" applyFont="1" applyFill="1" applyBorder="1" applyAlignment="1" applyProtection="1">
      <alignment/>
      <protection/>
    </xf>
    <xf numFmtId="0" fontId="102" fillId="33" borderId="18" xfId="0" applyFont="1" applyFill="1" applyBorder="1" applyAlignment="1" applyProtection="1">
      <alignment/>
      <protection/>
    </xf>
    <xf numFmtId="182" fontId="48" fillId="33" borderId="0" xfId="77" applyFont="1" applyFill="1" applyBorder="1" applyAlignment="1">
      <alignment horizontal="right" vertical="center"/>
      <protection/>
    </xf>
    <xf numFmtId="182" fontId="48" fillId="33" borderId="0" xfId="77" applyFont="1" applyFill="1" applyBorder="1" applyAlignment="1">
      <alignment vertical="center"/>
      <protection/>
    </xf>
    <xf numFmtId="182" fontId="122" fillId="36" borderId="16" xfId="77" applyFont="1" applyFill="1" applyBorder="1" applyAlignment="1">
      <alignment horizontal="center" vertical="center"/>
      <protection/>
    </xf>
    <xf numFmtId="182" fontId="122" fillId="36" borderId="16" xfId="77" applyFont="1" applyFill="1" applyBorder="1" applyAlignment="1" applyProtection="1">
      <alignment horizontal="left" vertical="center"/>
      <protection/>
    </xf>
    <xf numFmtId="0" fontId="123" fillId="36" borderId="16" xfId="0" applyFont="1" applyFill="1" applyBorder="1" applyAlignment="1">
      <alignment horizontal="center" vertical="center" wrapText="1"/>
    </xf>
    <xf numFmtId="0" fontId="102" fillId="0" borderId="16" xfId="0" applyFont="1" applyBorder="1" applyAlignment="1">
      <alignment vertical="center" wrapText="1"/>
    </xf>
    <xf numFmtId="0" fontId="102" fillId="0" borderId="16" xfId="0" applyFont="1" applyBorder="1" applyAlignment="1">
      <alignment horizontal="center" vertical="center" wrapText="1"/>
    </xf>
    <xf numFmtId="3" fontId="102" fillId="0" borderId="16" xfId="0" applyNumberFormat="1" applyFont="1" applyBorder="1" applyAlignment="1">
      <alignment horizontal="center" vertical="center" wrapText="1"/>
    </xf>
    <xf numFmtId="182" fontId="124" fillId="36" borderId="16" xfId="77" applyFont="1" applyFill="1" applyBorder="1" applyAlignment="1" applyProtection="1">
      <alignment horizontal="center" vertical="center"/>
      <protection/>
    </xf>
    <xf numFmtId="0" fontId="105" fillId="36" borderId="38" xfId="0" applyFont="1" applyFill="1" applyBorder="1" applyAlignment="1">
      <alignment vertical="center" wrapText="1"/>
    </xf>
    <xf numFmtId="0" fontId="105" fillId="36" borderId="39" xfId="0" applyFont="1" applyFill="1" applyBorder="1" applyAlignment="1">
      <alignment vertical="center" wrapText="1"/>
    </xf>
    <xf numFmtId="0" fontId="105" fillId="36" borderId="40" xfId="0" applyFont="1" applyFill="1" applyBorder="1" applyAlignment="1">
      <alignment vertical="center" wrapText="1"/>
    </xf>
    <xf numFmtId="0" fontId="0" fillId="33" borderId="0" xfId="0" applyFill="1" applyAlignment="1" applyProtection="1">
      <alignment wrapText="1"/>
      <protection/>
    </xf>
    <xf numFmtId="0" fontId="0" fillId="33" borderId="0" xfId="0" applyFill="1" applyBorder="1" applyAlignment="1" applyProtection="1">
      <alignment wrapText="1"/>
      <protection/>
    </xf>
    <xf numFmtId="0" fontId="0" fillId="33" borderId="0" xfId="0" applyFill="1" applyAlignment="1">
      <alignment wrapText="1"/>
    </xf>
    <xf numFmtId="0" fontId="20" fillId="33" borderId="16" xfId="0" applyFont="1" applyFill="1" applyBorder="1" applyAlignment="1">
      <alignment horizontal="left" vertical="center" wrapText="1"/>
    </xf>
    <xf numFmtId="0" fontId="20" fillId="33" borderId="14" xfId="0" applyFont="1" applyFill="1" applyBorder="1" applyAlignment="1">
      <alignment horizontal="left" vertical="center" wrapText="1"/>
    </xf>
    <xf numFmtId="0" fontId="20" fillId="33" borderId="17" xfId="0" applyFont="1" applyFill="1" applyBorder="1" applyAlignment="1">
      <alignment horizontal="left" vertical="center" wrapText="1"/>
    </xf>
    <xf numFmtId="2" fontId="114" fillId="34" borderId="28" xfId="65" applyNumberFormat="1" applyFont="1" applyFill="1" applyBorder="1" applyAlignment="1">
      <alignment horizontal="center" vertical="center" wrapText="1"/>
    </xf>
    <xf numFmtId="2" fontId="114" fillId="33" borderId="28" xfId="65" applyNumberFormat="1" applyFont="1" applyFill="1" applyBorder="1" applyAlignment="1">
      <alignment horizontal="center" vertical="center" wrapText="1"/>
    </xf>
    <xf numFmtId="0" fontId="97" fillId="33" borderId="0" xfId="0" applyFont="1" applyFill="1" applyBorder="1" applyAlignment="1" applyProtection="1">
      <alignment wrapText="1"/>
      <protection/>
    </xf>
    <xf numFmtId="0" fontId="111" fillId="33" borderId="16" xfId="0" applyFont="1" applyFill="1" applyBorder="1" applyAlignment="1">
      <alignment vertical="top" wrapText="1"/>
    </xf>
    <xf numFmtId="0" fontId="111" fillId="0" borderId="16" xfId="0" applyFont="1" applyBorder="1" applyAlignment="1">
      <alignment vertical="top" wrapText="1"/>
    </xf>
    <xf numFmtId="0" fontId="111" fillId="33" borderId="0" xfId="0" applyFont="1" applyFill="1" applyAlignment="1">
      <alignment wrapText="1"/>
    </xf>
    <xf numFmtId="0" fontId="94" fillId="33" borderId="18" xfId="0" applyFont="1" applyFill="1" applyBorder="1" applyAlignment="1">
      <alignment/>
    </xf>
    <xf numFmtId="0" fontId="0" fillId="33" borderId="0" xfId="0" applyFill="1" applyBorder="1" applyAlignment="1">
      <alignment wrapText="1"/>
    </xf>
    <xf numFmtId="0" fontId="94" fillId="33" borderId="18" xfId="0" applyFont="1" applyFill="1" applyBorder="1" applyAlignment="1" applyProtection="1">
      <alignment wrapText="1"/>
      <protection/>
    </xf>
    <xf numFmtId="0" fontId="94" fillId="33" borderId="18" xfId="0" applyFont="1" applyFill="1" applyBorder="1" applyAlignment="1">
      <alignment wrapText="1"/>
    </xf>
    <xf numFmtId="0" fontId="105" fillId="36" borderId="38" xfId="0" applyFont="1" applyFill="1" applyBorder="1" applyAlignment="1">
      <alignment vertical="center"/>
    </xf>
    <xf numFmtId="0" fontId="55" fillId="33" borderId="16" xfId="72" applyFont="1" applyFill="1" applyBorder="1" applyAlignment="1">
      <alignment horizontal="center" vertical="center"/>
      <protection/>
    </xf>
    <xf numFmtId="0" fontId="55" fillId="33" borderId="0" xfId="72" applyFont="1" applyFill="1" applyAlignment="1">
      <alignment horizontal="right" vertical="center"/>
      <protection/>
    </xf>
    <xf numFmtId="0" fontId="121" fillId="36" borderId="16" xfId="72" applyFont="1" applyFill="1" applyBorder="1" applyAlignment="1">
      <alignment horizontal="left" vertical="center" wrapText="1"/>
      <protection/>
    </xf>
    <xf numFmtId="0" fontId="121" fillId="36" borderId="16" xfId="72" applyFont="1" applyFill="1" applyBorder="1" applyAlignment="1">
      <alignment horizontal="center" vertical="center" wrapText="1"/>
      <protection/>
    </xf>
    <xf numFmtId="0" fontId="20" fillId="34" borderId="41" xfId="0" applyFont="1" applyFill="1" applyBorder="1" applyAlignment="1" applyProtection="1">
      <alignment horizontal="left" vertical="center" wrapText="1"/>
      <protection locked="0"/>
    </xf>
    <xf numFmtId="0" fontId="20" fillId="33" borderId="42" xfId="0" applyFont="1" applyFill="1" applyBorder="1" applyAlignment="1">
      <alignment horizontal="left" vertical="center" wrapText="1"/>
    </xf>
    <xf numFmtId="0" fontId="20" fillId="33" borderId="33" xfId="0" applyFont="1" applyFill="1" applyBorder="1" applyAlignment="1" applyProtection="1">
      <alignment horizontal="left" vertical="center" wrapText="1"/>
      <protection locked="0"/>
    </xf>
    <xf numFmtId="0" fontId="20" fillId="33" borderId="43" xfId="0" applyFont="1" applyFill="1" applyBorder="1" applyAlignment="1" applyProtection="1">
      <alignment horizontal="left" vertical="center" wrapText="1"/>
      <protection locked="0"/>
    </xf>
    <xf numFmtId="0" fontId="20" fillId="33" borderId="41" xfId="0" applyFont="1" applyFill="1" applyBorder="1" applyAlignment="1">
      <alignment horizontal="left" vertical="center" wrapText="1"/>
    </xf>
    <xf numFmtId="0" fontId="20" fillId="34" borderId="26" xfId="0" applyFont="1" applyFill="1" applyBorder="1" applyAlignment="1">
      <alignment horizontal="left" vertical="center" wrapText="1"/>
    </xf>
    <xf numFmtId="2" fontId="20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20" fillId="33" borderId="17" xfId="0" applyFont="1" applyFill="1" applyBorder="1" applyAlignment="1" applyProtection="1">
      <alignment horizontal="left" vertical="center" wrapText="1"/>
      <protection locked="0"/>
    </xf>
    <xf numFmtId="0" fontId="20" fillId="33" borderId="34" xfId="0" applyFont="1" applyFill="1" applyBorder="1" applyAlignment="1" applyProtection="1">
      <alignment horizontal="left" vertical="center" wrapText="1"/>
      <protection locked="0"/>
    </xf>
    <xf numFmtId="0" fontId="48" fillId="33" borderId="0" xfId="0" applyFont="1" applyFill="1" applyBorder="1" applyAlignment="1">
      <alignment horizontal="left" vertical="center" wrapText="1" indent="3"/>
    </xf>
    <xf numFmtId="0" fontId="103" fillId="33" borderId="0" xfId="0" applyFont="1" applyFill="1" applyBorder="1" applyAlignment="1">
      <alignment horizontal="left" vertical="center" wrapText="1"/>
    </xf>
    <xf numFmtId="0" fontId="102" fillId="35" borderId="0" xfId="0" applyFont="1" applyFill="1" applyBorder="1" applyAlignment="1" applyProtection="1">
      <alignment horizontal="center" vertical="center" wrapText="1"/>
      <protection locked="0"/>
    </xf>
    <xf numFmtId="0" fontId="105" fillId="36" borderId="38" xfId="0" applyFont="1" applyFill="1" applyBorder="1" applyAlignment="1">
      <alignment horizontal="left" vertical="center" wrapText="1"/>
    </xf>
    <xf numFmtId="0" fontId="105" fillId="36" borderId="39" xfId="0" applyFont="1" applyFill="1" applyBorder="1" applyAlignment="1">
      <alignment horizontal="left" vertical="center" wrapText="1"/>
    </xf>
    <xf numFmtId="0" fontId="105" fillId="36" borderId="40" xfId="0" applyFont="1" applyFill="1" applyBorder="1" applyAlignment="1">
      <alignment horizontal="left" vertical="center" wrapText="1"/>
    </xf>
    <xf numFmtId="0" fontId="64" fillId="35" borderId="0" xfId="0" applyFont="1" applyFill="1" applyBorder="1" applyAlignment="1" applyProtection="1">
      <alignment horizontal="left" vertical="center" wrapText="1"/>
      <protection locked="0"/>
    </xf>
    <xf numFmtId="0" fontId="112" fillId="35" borderId="0" xfId="0" applyFont="1" applyFill="1" applyBorder="1" applyAlignment="1" applyProtection="1">
      <alignment horizontal="left" vertical="center" wrapText="1"/>
      <protection locked="0"/>
    </xf>
    <xf numFmtId="0" fontId="105" fillId="33" borderId="19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left" vertical="center" wrapText="1"/>
    </xf>
    <xf numFmtId="0" fontId="103" fillId="33" borderId="0" xfId="0" applyFont="1" applyFill="1" applyBorder="1" applyAlignment="1">
      <alignment horizontal="center" vertical="center" wrapText="1"/>
    </xf>
    <xf numFmtId="0" fontId="103" fillId="33" borderId="0" xfId="0" applyFont="1" applyFill="1" applyBorder="1" applyAlignment="1">
      <alignment horizontal="left" vertical="center"/>
    </xf>
    <xf numFmtId="0" fontId="102" fillId="33" borderId="0" xfId="0" applyFont="1" applyFill="1" applyBorder="1" applyAlignment="1">
      <alignment horizontal="center" vertical="center" wrapText="1"/>
    </xf>
    <xf numFmtId="0" fontId="75" fillId="35" borderId="0" xfId="0" applyFont="1" applyFill="1" applyBorder="1" applyAlignment="1" applyProtection="1">
      <alignment horizontal="left" vertical="center" wrapText="1"/>
      <protection locked="0"/>
    </xf>
    <xf numFmtId="0" fontId="103" fillId="33" borderId="21" xfId="0" applyFont="1" applyFill="1" applyBorder="1" applyAlignment="1">
      <alignment horizontal="center" vertical="center" wrapText="1"/>
    </xf>
    <xf numFmtId="0" fontId="103" fillId="33" borderId="22" xfId="0" applyFont="1" applyFill="1" applyBorder="1" applyAlignment="1">
      <alignment horizontal="center" vertical="center" wrapText="1"/>
    </xf>
    <xf numFmtId="0" fontId="64" fillId="33" borderId="0" xfId="0" applyFont="1" applyFill="1" applyBorder="1" applyAlignment="1">
      <alignment horizontal="left" vertical="center" wrapText="1"/>
    </xf>
    <xf numFmtId="0" fontId="20" fillId="34" borderId="28" xfId="0" applyFont="1" applyFill="1" applyBorder="1" applyAlignment="1" applyProtection="1">
      <alignment horizontal="left" vertical="center" wrapText="1"/>
      <protection locked="0"/>
    </xf>
    <xf numFmtId="0" fontId="20" fillId="34" borderId="44" xfId="0" applyFont="1" applyFill="1" applyBorder="1" applyAlignment="1" applyProtection="1">
      <alignment horizontal="left" vertical="center" wrapText="1"/>
      <protection locked="0"/>
    </xf>
    <xf numFmtId="0" fontId="20" fillId="34" borderId="45" xfId="0" applyFont="1" applyFill="1" applyBorder="1" applyAlignment="1" applyProtection="1">
      <alignment horizontal="left" vertical="center" wrapText="1"/>
      <protection locked="0"/>
    </xf>
    <xf numFmtId="0" fontId="20" fillId="34" borderId="40" xfId="0" applyFont="1" applyFill="1" applyBorder="1" applyAlignment="1" applyProtection="1">
      <alignment horizontal="left" vertical="center" wrapText="1"/>
      <protection locked="0"/>
    </xf>
    <xf numFmtId="0" fontId="20" fillId="34" borderId="46" xfId="0" applyFont="1" applyFill="1" applyBorder="1" applyAlignment="1" applyProtection="1">
      <alignment horizontal="left" vertical="center" wrapText="1"/>
      <protection locked="0"/>
    </xf>
    <xf numFmtId="0" fontId="20" fillId="34" borderId="47" xfId="0" applyFont="1" applyFill="1" applyBorder="1" applyAlignment="1" applyProtection="1">
      <alignment horizontal="left" vertical="center" wrapText="1"/>
      <protection locked="0"/>
    </xf>
    <xf numFmtId="3" fontId="20" fillId="34" borderId="28" xfId="0" applyNumberFormat="1" applyFont="1" applyFill="1" applyBorder="1" applyAlignment="1" applyProtection="1">
      <alignment horizontal="left" vertical="center" wrapText="1"/>
      <protection locked="0"/>
    </xf>
    <xf numFmtId="3" fontId="20" fillId="34" borderId="26" xfId="0" applyNumberFormat="1" applyFont="1" applyFill="1" applyBorder="1" applyAlignment="1" applyProtection="1">
      <alignment horizontal="left" vertical="center" wrapText="1"/>
      <protection locked="0"/>
    </xf>
    <xf numFmtId="0" fontId="20" fillId="34" borderId="14" xfId="0" applyFont="1" applyFill="1" applyBorder="1" applyAlignment="1" applyProtection="1">
      <alignment horizontal="left" vertical="center" wrapText="1"/>
      <protection locked="0"/>
    </xf>
    <xf numFmtId="0" fontId="20" fillId="34" borderId="41" xfId="0" applyFont="1" applyFill="1" applyBorder="1" applyAlignment="1" applyProtection="1">
      <alignment horizontal="left" vertical="center" wrapText="1"/>
      <protection locked="0"/>
    </xf>
    <xf numFmtId="0" fontId="20" fillId="34" borderId="15" xfId="0" applyFont="1" applyFill="1" applyBorder="1" applyAlignment="1" applyProtection="1">
      <alignment horizontal="left" vertical="center" wrapText="1"/>
      <protection locked="0"/>
    </xf>
    <xf numFmtId="0" fontId="20" fillId="34" borderId="33" xfId="0" applyFont="1" applyFill="1" applyBorder="1" applyAlignment="1" applyProtection="1">
      <alignment horizontal="left" vertical="center" wrapText="1"/>
      <protection locked="0"/>
    </xf>
    <xf numFmtId="0" fontId="17" fillId="0" borderId="48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20" fillId="34" borderId="27" xfId="0" applyFont="1" applyFill="1" applyBorder="1" applyAlignment="1" applyProtection="1">
      <alignment horizontal="left" vertical="center" wrapText="1"/>
      <protection locked="0"/>
    </xf>
    <xf numFmtId="0" fontId="20" fillId="34" borderId="43" xfId="0" applyFont="1" applyFill="1" applyBorder="1" applyAlignment="1" applyProtection="1">
      <alignment horizontal="left" vertical="center" wrapText="1"/>
      <protection locked="0"/>
    </xf>
    <xf numFmtId="0" fontId="20" fillId="34" borderId="50" xfId="0" applyFont="1" applyFill="1" applyBorder="1" applyAlignment="1" applyProtection="1">
      <alignment horizontal="left" vertical="center" wrapText="1"/>
      <protection locked="0"/>
    </xf>
    <xf numFmtId="0" fontId="20" fillId="34" borderId="51" xfId="0" applyFont="1" applyFill="1" applyBorder="1" applyAlignment="1" applyProtection="1">
      <alignment horizontal="left" vertical="center" wrapText="1"/>
      <protection locked="0"/>
    </xf>
    <xf numFmtId="0" fontId="20" fillId="34" borderId="52" xfId="0" applyFont="1" applyFill="1" applyBorder="1" applyAlignment="1" applyProtection="1">
      <alignment horizontal="left" vertical="center" wrapText="1"/>
      <protection locked="0"/>
    </xf>
    <xf numFmtId="182" fontId="7" fillId="33" borderId="11" xfId="77" applyFont="1" applyFill="1" applyBorder="1" applyAlignment="1" applyProtection="1">
      <alignment horizontal="center"/>
      <protection/>
    </xf>
    <xf numFmtId="0" fontId="17" fillId="33" borderId="12" xfId="0" applyFont="1" applyFill="1" applyBorder="1" applyAlignment="1">
      <alignment horizontal="left" vertical="center" wrapText="1"/>
    </xf>
    <xf numFmtId="0" fontId="17" fillId="33" borderId="35" xfId="0" applyFont="1" applyFill="1" applyBorder="1" applyAlignment="1">
      <alignment horizontal="left" vertical="center" wrapText="1"/>
    </xf>
    <xf numFmtId="0" fontId="17" fillId="0" borderId="53" xfId="0" applyFont="1" applyBorder="1" applyAlignment="1">
      <alignment horizontal="left" vertical="center" wrapText="1"/>
    </xf>
    <xf numFmtId="0" fontId="17" fillId="0" borderId="35" xfId="0" applyFont="1" applyBorder="1" applyAlignment="1">
      <alignment horizontal="left" vertical="center" wrapText="1"/>
    </xf>
    <xf numFmtId="0" fontId="17" fillId="33" borderId="53" xfId="0" applyFont="1" applyFill="1" applyBorder="1" applyAlignment="1">
      <alignment horizontal="left" vertical="center" wrapText="1"/>
    </xf>
    <xf numFmtId="0" fontId="17" fillId="33" borderId="12" xfId="0" applyFont="1" applyFill="1" applyBorder="1" applyAlignment="1">
      <alignment vertical="center" wrapText="1"/>
    </xf>
    <xf numFmtId="0" fontId="17" fillId="33" borderId="35" xfId="0" applyFont="1" applyFill="1" applyBorder="1" applyAlignment="1">
      <alignment vertical="center" wrapText="1"/>
    </xf>
    <xf numFmtId="0" fontId="17" fillId="33" borderId="53" xfId="0" applyFont="1" applyFill="1" applyBorder="1" applyAlignment="1">
      <alignment vertical="center" wrapText="1"/>
    </xf>
    <xf numFmtId="0" fontId="17" fillId="33" borderId="54" xfId="0" applyFont="1" applyFill="1" applyBorder="1" applyAlignment="1">
      <alignment horizontal="left" vertical="center" wrapText="1"/>
    </xf>
    <xf numFmtId="0" fontId="17" fillId="33" borderId="55" xfId="0" applyFont="1" applyFill="1" applyBorder="1" applyAlignment="1">
      <alignment horizontal="left" vertical="center" wrapText="1"/>
    </xf>
    <xf numFmtId="0" fontId="97" fillId="33" borderId="0" xfId="0" applyFont="1" applyFill="1" applyBorder="1" applyAlignment="1">
      <alignment horizontal="center" wrapText="1"/>
    </xf>
    <xf numFmtId="182" fontId="12" fillId="37" borderId="16" xfId="77" applyFont="1" applyFill="1" applyBorder="1" applyAlignment="1" applyProtection="1">
      <alignment horizontal="left" vertical="center"/>
      <protection/>
    </xf>
    <xf numFmtId="0" fontId="103" fillId="35" borderId="36" xfId="0" applyFont="1" applyFill="1" applyBorder="1" applyAlignment="1">
      <alignment horizontal="center"/>
    </xf>
    <xf numFmtId="0" fontId="103" fillId="35" borderId="37" xfId="0" applyFont="1" applyFill="1" applyBorder="1" applyAlignment="1">
      <alignment horizontal="center"/>
    </xf>
    <xf numFmtId="0" fontId="103" fillId="35" borderId="29" xfId="0" applyFont="1" applyFill="1" applyBorder="1" applyAlignment="1">
      <alignment horizontal="center"/>
    </xf>
    <xf numFmtId="0" fontId="103" fillId="0" borderId="16" xfId="0" applyFont="1" applyFill="1" applyBorder="1" applyAlignment="1">
      <alignment horizontal="left" vertical="center"/>
    </xf>
    <xf numFmtId="182" fontId="122" fillId="36" borderId="16" xfId="77" applyFont="1" applyFill="1" applyBorder="1" applyAlignment="1">
      <alignment horizontal="center" vertical="center"/>
      <protection/>
    </xf>
  </cellXfs>
  <cellStyles count="9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0" xfId="37"/>
    <cellStyle name="Comma0 2" xfId="38"/>
    <cellStyle name="Comma0 2 2" xfId="39"/>
    <cellStyle name="Currency0" xfId="40"/>
    <cellStyle name="Currency0 2" xfId="41"/>
    <cellStyle name="Currency0 2 2" xfId="42"/>
    <cellStyle name="Date" xfId="43"/>
    <cellStyle name="Date 2" xfId="44"/>
    <cellStyle name="Date 2 2" xfId="45"/>
    <cellStyle name="Encabezado 4" xfId="46"/>
    <cellStyle name="Énfasis1" xfId="47"/>
    <cellStyle name="Énfasis2" xfId="48"/>
    <cellStyle name="Énfasis3" xfId="49"/>
    <cellStyle name="Énfasis4" xfId="50"/>
    <cellStyle name="Énfasis5" xfId="51"/>
    <cellStyle name="Énfasis6" xfId="52"/>
    <cellStyle name="Entrada" xfId="53"/>
    <cellStyle name="Euro" xfId="54"/>
    <cellStyle name="Euro 2" xfId="55"/>
    <cellStyle name="Euro 2 2" xfId="56"/>
    <cellStyle name="Fixed" xfId="57"/>
    <cellStyle name="Fixed 2" xfId="58"/>
    <cellStyle name="Fixed 2 2" xfId="59"/>
    <cellStyle name="Heading 1" xfId="60"/>
    <cellStyle name="Heading 2" xfId="61"/>
    <cellStyle name="Hyperlink" xfId="62"/>
    <cellStyle name="Followed Hyperlink" xfId="63"/>
    <cellStyle name="Incorrecto" xfId="64"/>
    <cellStyle name="Comma" xfId="65"/>
    <cellStyle name="Comma [0]" xfId="66"/>
    <cellStyle name="Millares 2" xfId="67"/>
    <cellStyle name="Millares 2 2" xfId="68"/>
    <cellStyle name="Currency" xfId="69"/>
    <cellStyle name="Currency [0]" xfId="70"/>
    <cellStyle name="Neutral" xfId="71"/>
    <cellStyle name="Normal 2" xfId="72"/>
    <cellStyle name="Normal 2 2" xfId="73"/>
    <cellStyle name="Normal 2 3" xfId="74"/>
    <cellStyle name="Normal 2 4" xfId="75"/>
    <cellStyle name="Normal 2 5" xfId="76"/>
    <cellStyle name="Normal 2 6" xfId="77"/>
    <cellStyle name="Normal 3" xfId="78"/>
    <cellStyle name="Normal 3 2" xfId="79"/>
    <cellStyle name="Normal 3 3" xfId="80"/>
    <cellStyle name="Normal 4" xfId="81"/>
    <cellStyle name="Normal 4 2" xfId="82"/>
    <cellStyle name="Normal 5" xfId="83"/>
    <cellStyle name="Normal 6" xfId="84"/>
    <cellStyle name="Normal 7" xfId="85"/>
    <cellStyle name="Notas" xfId="86"/>
    <cellStyle name="Percent" xfId="87"/>
    <cellStyle name="Porcentaje 2" xfId="88"/>
    <cellStyle name="Porcentaje 2 2" xfId="89"/>
    <cellStyle name="Porcentaje 2 3" xfId="90"/>
    <cellStyle name="Porcentaje 3" xfId="91"/>
    <cellStyle name="Porcentaje 4" xfId="92"/>
    <cellStyle name="Porcentaje 5" xfId="93"/>
    <cellStyle name="Porcentaje 6" xfId="94"/>
    <cellStyle name="Porcentaje 7" xfId="95"/>
    <cellStyle name="Salida" xfId="96"/>
    <cellStyle name="Texto de advertencia" xfId="97"/>
    <cellStyle name="Texto explicativo" xfId="98"/>
    <cellStyle name="Título" xfId="99"/>
    <cellStyle name="Título 1" xfId="100"/>
    <cellStyle name="Título 2" xfId="101"/>
    <cellStyle name="Título 3" xfId="102"/>
    <cellStyle name="Total" xfId="103"/>
    <cellStyle name="Total 2" xfId="104"/>
    <cellStyle name="Total 2 2" xfId="105"/>
    <cellStyle name="Total 3" xfId="106"/>
  </cellStyles>
  <dxfs count="8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4" tint="0.5999600291252136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5999600291252136"/>
        </patternFill>
      </fill>
    </dxf>
  </dxfs>
  <tableStyles count="1" defaultTableStyle="TableStyleMedium2" defaultPivotStyle="PivotStyleMedium9">
    <tableStyle name="Estilo de tabla 1" pivot="0" count="2">
      <tableStyleElement type="firstRowStripe" dxfId="7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emdc01\DNE\DDAEE-Compartido\FEE%20y%20Fondos%20de%20Asistencia%20T&#233;cnica\2%20-%20Resstructura%20FEE%20(2015)\Folleto%20&amp;%20Requisitos\Formulario%20FEE%202015_Com&amp;In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ciones"/>
      <sheetName val="Condición de Eficiencia"/>
      <sheetName val="Medida 1"/>
      <sheetName val="Medida 1 (2)"/>
      <sheetName val="Medida_otras fuentes"/>
      <sheetName val="Precios Energía"/>
      <sheetName val="Factores Conversión"/>
      <sheetName val="listas desplegables"/>
      <sheetName val="PCI"/>
      <sheetName val="factores redond"/>
      <sheetName val="Hoja1"/>
    </sheetNames>
    <sheetDataSet>
      <sheetData sheetId="10">
        <row r="3">
          <cell r="B3" t="str">
            <v>EnergiaElectrica</v>
          </cell>
        </row>
        <row r="4">
          <cell r="B4" t="str">
            <v>FuelOilMedio</v>
          </cell>
        </row>
        <row r="5">
          <cell r="B5" t="str">
            <v>FuelOilPesado</v>
          </cell>
        </row>
        <row r="6">
          <cell r="B6" t="str">
            <v>GasNatural</v>
          </cell>
        </row>
        <row r="7">
          <cell r="B7" t="str">
            <v>GasOil</v>
          </cell>
        </row>
        <row r="8">
          <cell r="B8" t="str">
            <v>GLP</v>
          </cell>
        </row>
        <row r="9">
          <cell r="B9" t="str">
            <v>Leña</v>
          </cell>
        </row>
        <row r="10">
          <cell r="B10" t="str">
            <v>Nafta</v>
          </cell>
        </row>
        <row r="11">
          <cell r="B11" t="str">
            <v>Propano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zoomScaleSheetLayoutView="100" zoomScalePageLayoutView="0" workbookViewId="0" topLeftCell="A1">
      <selection activeCell="B16" sqref="B16"/>
    </sheetView>
  </sheetViews>
  <sheetFormatPr defaultColWidth="11.421875" defaultRowHeight="15"/>
  <cols>
    <col min="1" max="1" width="2.28125" style="3" customWidth="1"/>
    <col min="2" max="2" width="88.140625" style="3" customWidth="1"/>
    <col min="3" max="3" width="76.57421875" style="3" customWidth="1"/>
    <col min="4" max="4" width="66.140625" style="3" customWidth="1"/>
    <col min="5" max="8" width="11.421875" style="3" customWidth="1"/>
    <col min="9" max="9" width="6.140625" style="3" customWidth="1"/>
    <col min="10" max="16384" width="11.421875" style="3" customWidth="1"/>
  </cols>
  <sheetData>
    <row r="1" s="5" customFormat="1" ht="23.25">
      <c r="B1" s="11" t="s">
        <v>328</v>
      </c>
    </row>
    <row r="2" s="5" customFormat="1" ht="10.5" customHeight="1">
      <c r="B2" s="6"/>
    </row>
    <row r="3" s="4" customFormat="1" ht="23.25">
      <c r="B3" s="11" t="s">
        <v>63</v>
      </c>
    </row>
    <row r="4" s="5" customFormat="1" ht="10.5" customHeight="1">
      <c r="B4" s="6"/>
    </row>
    <row r="5" s="4" customFormat="1" ht="15">
      <c r="B5" s="126" t="s">
        <v>80</v>
      </c>
    </row>
    <row r="6" s="4" customFormat="1" ht="15.75">
      <c r="B6" s="8"/>
    </row>
    <row r="7" s="4" customFormat="1" ht="15">
      <c r="B7" s="126" t="s">
        <v>247</v>
      </c>
    </row>
    <row r="8" s="4" customFormat="1" ht="15.75">
      <c r="B8" s="8"/>
    </row>
    <row r="9" s="4" customFormat="1" ht="15">
      <c r="B9" s="126" t="s">
        <v>253</v>
      </c>
    </row>
    <row r="10" s="4" customFormat="1" ht="15.75">
      <c r="B10" s="8"/>
    </row>
    <row r="11" s="4" customFormat="1" ht="15">
      <c r="B11" s="126" t="s">
        <v>364</v>
      </c>
    </row>
    <row r="12" s="4" customFormat="1" ht="15">
      <c r="B12" s="126"/>
    </row>
    <row r="13" s="4" customFormat="1" ht="15">
      <c r="B13" s="126" t="s">
        <v>330</v>
      </c>
    </row>
    <row r="14" s="4" customFormat="1" ht="15">
      <c r="B14" s="126"/>
    </row>
    <row r="15" s="4" customFormat="1" ht="15">
      <c r="B15" s="126" t="s">
        <v>382</v>
      </c>
    </row>
    <row r="16" s="4" customFormat="1" ht="15">
      <c r="B16" s="126"/>
    </row>
    <row r="17" s="184" customFormat="1" ht="15">
      <c r="A17" s="183" t="s">
        <v>7</v>
      </c>
    </row>
    <row r="18" s="4" customFormat="1" ht="15"/>
    <row r="19" s="4" customFormat="1" ht="15"/>
    <row r="20" s="4" customFormat="1" ht="15"/>
    <row r="21" s="4" customFormat="1" ht="15"/>
    <row r="22" s="4" customFormat="1" ht="15"/>
    <row r="23" s="4" customFormat="1" ht="15"/>
    <row r="24" s="4" customFormat="1" ht="15"/>
    <row r="25" s="4" customFormat="1" ht="15"/>
    <row r="26" s="4" customFormat="1" ht="15"/>
    <row r="27" s="4" customFormat="1" ht="15"/>
    <row r="28" s="4" customFormat="1" ht="15"/>
    <row r="29" s="4" customFormat="1" ht="15"/>
    <row r="30" s="4" customFormat="1" ht="15"/>
    <row r="31" s="4" customFormat="1" ht="15"/>
    <row r="32" s="4" customFormat="1" ht="15"/>
    <row r="33" s="4" customFormat="1" ht="15"/>
    <row r="34" s="4" customFormat="1" ht="15"/>
    <row r="35" s="4" customFormat="1" ht="15"/>
    <row r="36" s="4" customFormat="1" ht="15"/>
    <row r="37" s="4" customFormat="1" ht="15"/>
  </sheetData>
  <sheetProtection password="CF70" sheet="1"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7" sqref="F7:L7"/>
    </sheetView>
  </sheetViews>
  <sheetFormatPr defaultColWidth="11.421875" defaultRowHeight="15"/>
  <cols>
    <col min="1" max="1" width="12.7109375" style="71" customWidth="1"/>
    <col min="2" max="2" width="1.7109375" style="71" customWidth="1"/>
    <col min="3" max="3" width="12.7109375" style="71" customWidth="1"/>
    <col min="4" max="5" width="1.7109375" style="71" customWidth="1"/>
    <col min="6" max="6" width="16.57421875" style="71" customWidth="1"/>
    <col min="7" max="7" width="4.28125" style="71" customWidth="1"/>
    <col min="8" max="8" width="1.7109375" style="71" customWidth="1"/>
    <col min="9" max="9" width="16.8515625" style="71" customWidth="1"/>
    <col min="10" max="10" width="1.7109375" style="71" customWidth="1"/>
    <col min="11" max="11" width="4.28125" style="71" customWidth="1"/>
    <col min="12" max="12" width="11.421875" style="71" customWidth="1"/>
    <col min="13" max="13" width="4.140625" style="71" customWidth="1"/>
    <col min="14" max="14" width="13.00390625" style="71" customWidth="1"/>
    <col min="15" max="15" width="11.421875" style="71" customWidth="1"/>
    <col min="16" max="16" width="21.421875" style="71" customWidth="1"/>
    <col min="17" max="17" width="11.421875" style="71" customWidth="1"/>
    <col min="18" max="18" width="20.57421875" style="71" customWidth="1"/>
    <col min="19" max="19" width="18.7109375" style="71" customWidth="1"/>
    <col min="20" max="16384" width="11.421875" style="71" customWidth="1"/>
  </cols>
  <sheetData>
    <row r="1" spans="1:2" s="7" customFormat="1" ht="23.25">
      <c r="A1" s="11" t="str">
        <f>+Instrucciones!B1</f>
        <v>PREMIO NACIONAL DE EFICIENCIA ENERGÉTICA - 2016</v>
      </c>
      <c r="B1" s="11"/>
    </row>
    <row r="2" spans="1:2" s="7" customFormat="1" ht="10.5" customHeight="1">
      <c r="A2" s="6"/>
      <c r="B2" s="6"/>
    </row>
    <row r="3" spans="1:2" s="7" customFormat="1" ht="21">
      <c r="A3" s="32" t="s">
        <v>362</v>
      </c>
      <c r="B3" s="32"/>
    </row>
    <row r="4" ht="15.75" thickBot="1"/>
    <row r="5" spans="1:12" ht="16.5" customHeight="1" thickBot="1">
      <c r="A5" s="266" t="s">
        <v>104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8"/>
    </row>
    <row r="6" spans="1:12" ht="6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0"/>
    </row>
    <row r="7" spans="1:12" ht="30.75" customHeight="1">
      <c r="A7" s="274" t="s">
        <v>111</v>
      </c>
      <c r="B7" s="274"/>
      <c r="C7" s="274"/>
      <c r="D7" s="79"/>
      <c r="E7" s="89"/>
      <c r="F7" s="276" t="s">
        <v>249</v>
      </c>
      <c r="G7" s="276"/>
      <c r="H7" s="276"/>
      <c r="I7" s="276"/>
      <c r="J7" s="276"/>
      <c r="K7" s="276"/>
      <c r="L7" s="276"/>
    </row>
    <row r="8" spans="1:12" ht="7.5" customHeight="1">
      <c r="A8" s="275"/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</row>
    <row r="9" spans="1:12" ht="15" customHeight="1">
      <c r="A9" s="264" t="s">
        <v>323</v>
      </c>
      <c r="B9" s="264"/>
      <c r="C9" s="264"/>
      <c r="D9" s="91"/>
      <c r="E9" s="152"/>
      <c r="F9" s="269"/>
      <c r="G9" s="269"/>
      <c r="H9" s="269"/>
      <c r="I9" s="269"/>
      <c r="J9" s="269"/>
      <c r="K9" s="269"/>
      <c r="L9" s="269"/>
    </row>
    <row r="10" spans="1:12" ht="7.5" customHeight="1">
      <c r="A10" s="151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</row>
    <row r="11" spans="1:12" ht="15" customHeight="1">
      <c r="A11" s="264" t="s">
        <v>123</v>
      </c>
      <c r="B11" s="264"/>
      <c r="C11" s="264"/>
      <c r="D11" s="91"/>
      <c r="E11" s="73"/>
      <c r="G11" s="131"/>
      <c r="H11" s="131"/>
      <c r="I11" s="131"/>
      <c r="J11" s="131"/>
      <c r="K11" s="131"/>
      <c r="L11" s="131"/>
    </row>
    <row r="12" spans="1:12" ht="15">
      <c r="A12" s="263" t="s">
        <v>125</v>
      </c>
      <c r="B12" s="263"/>
      <c r="C12" s="263"/>
      <c r="D12" s="91"/>
      <c r="E12" s="73"/>
      <c r="F12" s="269"/>
      <c r="G12" s="269"/>
      <c r="H12" s="269"/>
      <c r="I12" s="269"/>
      <c r="J12" s="269"/>
      <c r="K12" s="269"/>
      <c r="L12" s="269"/>
    </row>
    <row r="13" spans="1:12" ht="15">
      <c r="A13" s="263" t="s">
        <v>126</v>
      </c>
      <c r="B13" s="263"/>
      <c r="C13" s="263"/>
      <c r="D13" s="91"/>
      <c r="E13" s="73"/>
      <c r="F13" s="269"/>
      <c r="G13" s="269"/>
      <c r="H13" s="269"/>
      <c r="I13" s="269"/>
      <c r="J13" s="269"/>
      <c r="K13" s="269"/>
      <c r="L13" s="269"/>
    </row>
    <row r="14" spans="1:12" ht="15">
      <c r="A14" s="263" t="s">
        <v>127</v>
      </c>
      <c r="B14" s="263"/>
      <c r="C14" s="263"/>
      <c r="D14" s="91"/>
      <c r="E14" s="73"/>
      <c r="F14" s="269"/>
      <c r="G14" s="269"/>
      <c r="H14" s="269"/>
      <c r="I14" s="269"/>
      <c r="J14" s="269"/>
      <c r="K14" s="269"/>
      <c r="L14" s="269"/>
    </row>
    <row r="15" spans="1:12" ht="15">
      <c r="A15" s="263" t="s">
        <v>124</v>
      </c>
      <c r="B15" s="263"/>
      <c r="C15" s="263"/>
      <c r="D15" s="91"/>
      <c r="E15" s="73"/>
      <c r="F15" s="269" t="s">
        <v>196</v>
      </c>
      <c r="G15" s="269"/>
      <c r="H15" s="269"/>
      <c r="I15" s="269"/>
      <c r="J15" s="269"/>
      <c r="K15" s="269"/>
      <c r="L15" s="269"/>
    </row>
    <row r="16" spans="1:12" ht="7.5" customHeight="1">
      <c r="A16" s="275"/>
      <c r="B16" s="275"/>
      <c r="C16" s="275"/>
      <c r="D16" s="275"/>
      <c r="E16" s="275"/>
      <c r="F16" s="275"/>
      <c r="G16" s="275"/>
      <c r="H16" s="275"/>
      <c r="I16" s="275"/>
      <c r="J16" s="275"/>
      <c r="K16" s="275"/>
      <c r="L16" s="275"/>
    </row>
    <row r="17" spans="1:12" ht="78.75" customHeight="1">
      <c r="A17" s="264" t="s">
        <v>112</v>
      </c>
      <c r="B17" s="264"/>
      <c r="C17" s="264"/>
      <c r="D17" s="73"/>
      <c r="E17" s="90"/>
      <c r="F17" s="269" t="s">
        <v>254</v>
      </c>
      <c r="G17" s="269"/>
      <c r="H17" s="269"/>
      <c r="I17" s="269"/>
      <c r="J17" s="269"/>
      <c r="K17" s="269"/>
      <c r="L17" s="269"/>
    </row>
    <row r="18" spans="1:12" ht="7.5" customHeight="1">
      <c r="A18" s="275"/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</row>
    <row r="19" spans="1:12" ht="34.5" customHeight="1">
      <c r="A19" s="264" t="s">
        <v>165</v>
      </c>
      <c r="B19" s="264"/>
      <c r="C19" s="264"/>
      <c r="D19" s="73"/>
      <c r="E19" s="90"/>
      <c r="F19" s="269" t="s">
        <v>167</v>
      </c>
      <c r="G19" s="269"/>
      <c r="H19" s="269"/>
      <c r="I19" s="269"/>
      <c r="J19" s="269"/>
      <c r="K19" s="269"/>
      <c r="L19" s="269"/>
    </row>
    <row r="20" spans="1:12" ht="7.5" customHeight="1">
      <c r="A20" s="275"/>
      <c r="B20" s="275"/>
      <c r="C20" s="275"/>
      <c r="D20" s="275"/>
      <c r="E20" s="275"/>
      <c r="F20" s="275"/>
      <c r="G20" s="275"/>
      <c r="H20" s="275"/>
      <c r="I20" s="275"/>
      <c r="J20" s="275"/>
      <c r="K20" s="275"/>
      <c r="L20" s="275"/>
    </row>
    <row r="21" spans="1:12" ht="25.5" customHeight="1">
      <c r="A21" s="264" t="s">
        <v>166</v>
      </c>
      <c r="B21" s="264"/>
      <c r="C21" s="264"/>
      <c r="D21" s="91"/>
      <c r="E21" s="108"/>
      <c r="F21" s="269" t="s">
        <v>248</v>
      </c>
      <c r="G21" s="269"/>
      <c r="H21" s="269"/>
      <c r="I21" s="269"/>
      <c r="J21" s="145"/>
      <c r="K21" s="272" t="s">
        <v>5</v>
      </c>
      <c r="L21" s="272"/>
    </row>
    <row r="22" spans="1:12" ht="7.5" customHeight="1">
      <c r="A22" s="275"/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5"/>
    </row>
    <row r="23" spans="1:12" ht="29.25" customHeight="1">
      <c r="A23" s="273" t="s">
        <v>113</v>
      </c>
      <c r="B23" s="273"/>
      <c r="C23" s="273"/>
      <c r="D23" s="91"/>
      <c r="E23" s="132"/>
      <c r="F23" s="188" t="s">
        <v>199</v>
      </c>
      <c r="G23" s="189"/>
      <c r="H23" s="189"/>
      <c r="I23" s="189" t="s">
        <v>197</v>
      </c>
      <c r="J23" s="189"/>
      <c r="K23" s="269" t="s">
        <v>198</v>
      </c>
      <c r="L23" s="269"/>
    </row>
    <row r="24" spans="1:12" ht="29.25" customHeight="1">
      <c r="A24" s="273"/>
      <c r="B24" s="273"/>
      <c r="C24" s="273"/>
      <c r="D24" s="91"/>
      <c r="E24" s="132"/>
      <c r="F24" s="188" t="s">
        <v>199</v>
      </c>
      <c r="G24" s="189"/>
      <c r="H24" s="189"/>
      <c r="I24" s="189" t="s">
        <v>197</v>
      </c>
      <c r="J24" s="189"/>
      <c r="K24" s="269" t="s">
        <v>198</v>
      </c>
      <c r="L24" s="269"/>
    </row>
    <row r="25" spans="1:12" ht="29.25" customHeight="1">
      <c r="A25" s="273"/>
      <c r="B25" s="273"/>
      <c r="C25" s="273"/>
      <c r="D25" s="91"/>
      <c r="E25" s="132"/>
      <c r="F25" s="188" t="s">
        <v>199</v>
      </c>
      <c r="G25" s="189"/>
      <c r="H25" s="189"/>
      <c r="I25" s="189" t="s">
        <v>197</v>
      </c>
      <c r="J25" s="189"/>
      <c r="K25" s="269" t="s">
        <v>198</v>
      </c>
      <c r="L25" s="269"/>
    </row>
    <row r="26" spans="1:12" ht="29.25" customHeight="1">
      <c r="A26" s="273"/>
      <c r="B26" s="273"/>
      <c r="C26" s="273"/>
      <c r="D26" s="91"/>
      <c r="E26" s="132"/>
      <c r="F26" s="188" t="s">
        <v>199</v>
      </c>
      <c r="G26" s="189"/>
      <c r="H26" s="189"/>
      <c r="I26" s="189" t="s">
        <v>197</v>
      </c>
      <c r="J26" s="189"/>
      <c r="K26" s="269" t="s">
        <v>198</v>
      </c>
      <c r="L26" s="269"/>
    </row>
    <row r="27" spans="1:12" ht="29.25" customHeight="1">
      <c r="A27" s="273"/>
      <c r="B27" s="273"/>
      <c r="C27" s="273"/>
      <c r="D27" s="91"/>
      <c r="E27" s="132"/>
      <c r="F27" s="188" t="s">
        <v>199</v>
      </c>
      <c r="G27" s="189"/>
      <c r="H27" s="189"/>
      <c r="I27" s="189" t="s">
        <v>197</v>
      </c>
      <c r="J27" s="189"/>
      <c r="K27" s="269" t="s">
        <v>198</v>
      </c>
      <c r="L27" s="269"/>
    </row>
    <row r="28" spans="1:12" ht="29.25" customHeight="1">
      <c r="A28" s="273"/>
      <c r="B28" s="273"/>
      <c r="C28" s="273"/>
      <c r="D28" s="91"/>
      <c r="E28" s="132"/>
      <c r="F28" s="189" t="s">
        <v>200</v>
      </c>
      <c r="G28" s="189"/>
      <c r="H28" s="189"/>
      <c r="I28" s="189" t="s">
        <v>197</v>
      </c>
      <c r="J28" s="189"/>
      <c r="K28" s="269" t="s">
        <v>198</v>
      </c>
      <c r="L28" s="269"/>
    </row>
    <row r="29" spans="1:12" ht="7.5" customHeight="1">
      <c r="A29" s="275"/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75"/>
    </row>
    <row r="30" spans="1:12" ht="57" customHeight="1">
      <c r="A30" s="264" t="s">
        <v>114</v>
      </c>
      <c r="B30" s="264"/>
      <c r="C30" s="264"/>
      <c r="D30" s="91"/>
      <c r="E30" s="73"/>
      <c r="F30" s="279" t="s">
        <v>256</v>
      </c>
      <c r="G30" s="279"/>
      <c r="H30" s="279"/>
      <c r="I30" s="279"/>
      <c r="J30" s="279"/>
      <c r="K30" s="279"/>
      <c r="L30" s="279"/>
    </row>
    <row r="31" spans="1:8" ht="7.5" customHeight="1">
      <c r="A31" s="264"/>
      <c r="B31" s="264"/>
      <c r="C31" s="264"/>
      <c r="D31" s="86"/>
      <c r="E31" s="76"/>
      <c r="F31" s="76"/>
      <c r="G31" s="76"/>
      <c r="H31" s="76"/>
    </row>
    <row r="32" spans="1:12" ht="15" customHeight="1">
      <c r="A32" s="264"/>
      <c r="B32" s="264"/>
      <c r="C32" s="264"/>
      <c r="D32" s="86"/>
      <c r="E32" s="76"/>
      <c r="F32" s="270" t="s">
        <v>168</v>
      </c>
      <c r="G32" s="270"/>
      <c r="H32" s="270"/>
      <c r="I32" s="270"/>
      <c r="J32" s="270"/>
      <c r="K32" s="270"/>
      <c r="L32" s="270"/>
    </row>
    <row r="33" spans="1:8" ht="15" customHeight="1">
      <c r="A33" s="70"/>
      <c r="B33" s="70"/>
      <c r="C33" s="70"/>
      <c r="D33" s="86"/>
      <c r="E33" s="76"/>
      <c r="F33" s="76"/>
      <c r="G33" s="76"/>
      <c r="H33" s="76"/>
    </row>
    <row r="34" spans="1:11" ht="15.75" thickBot="1">
      <c r="A34" s="70"/>
      <c r="B34" s="70"/>
      <c r="C34" s="70"/>
      <c r="D34" s="92"/>
      <c r="F34" s="277" t="s">
        <v>105</v>
      </c>
      <c r="G34" s="277"/>
      <c r="H34" s="81"/>
      <c r="I34" s="278" t="s">
        <v>118</v>
      </c>
      <c r="J34" s="277"/>
      <c r="K34" s="277"/>
    </row>
    <row r="35" spans="1:11" ht="6" customHeight="1">
      <c r="A35" s="70"/>
      <c r="B35" s="70"/>
      <c r="C35" s="70"/>
      <c r="D35" s="92"/>
      <c r="F35" s="74"/>
      <c r="G35" s="74"/>
      <c r="H35" s="74"/>
      <c r="I35" s="85"/>
      <c r="J35" s="74"/>
      <c r="K35" s="76"/>
    </row>
    <row r="36" spans="1:11" ht="15" customHeight="1">
      <c r="A36" s="70"/>
      <c r="B36" s="70"/>
      <c r="C36" s="70"/>
      <c r="D36" s="92"/>
      <c r="F36" s="75" t="s">
        <v>106</v>
      </c>
      <c r="G36" s="190"/>
      <c r="H36" s="75"/>
      <c r="I36" s="87" t="s">
        <v>115</v>
      </c>
      <c r="J36" s="86"/>
      <c r="K36" s="190"/>
    </row>
    <row r="37" spans="1:11" ht="3.75" customHeight="1">
      <c r="A37" s="70"/>
      <c r="B37" s="70"/>
      <c r="C37" s="70"/>
      <c r="D37" s="92"/>
      <c r="F37" s="75"/>
      <c r="G37" s="75"/>
      <c r="H37" s="75"/>
      <c r="I37" s="80"/>
      <c r="J37" s="78"/>
      <c r="K37" s="75"/>
    </row>
    <row r="38" spans="1:11" ht="15" customHeight="1">
      <c r="A38" s="70"/>
      <c r="B38" s="70"/>
      <c r="C38" s="70"/>
      <c r="D38" s="92"/>
      <c r="F38" s="75" t="s">
        <v>107</v>
      </c>
      <c r="G38" s="190"/>
      <c r="H38" s="75"/>
      <c r="I38" s="87" t="s">
        <v>116</v>
      </c>
      <c r="J38" s="86"/>
      <c r="K38" s="190"/>
    </row>
    <row r="39" spans="1:11" ht="3.75" customHeight="1">
      <c r="A39" s="70"/>
      <c r="B39" s="70"/>
      <c r="C39" s="70"/>
      <c r="D39" s="92"/>
      <c r="F39" s="75"/>
      <c r="G39" s="75"/>
      <c r="H39" s="75"/>
      <c r="I39" s="80"/>
      <c r="J39" s="78"/>
      <c r="K39" s="75"/>
    </row>
    <row r="40" spans="1:11" ht="15" customHeight="1">
      <c r="A40" s="70"/>
      <c r="B40" s="70"/>
      <c r="C40" s="70"/>
      <c r="D40" s="92"/>
      <c r="F40" s="75" t="s">
        <v>108</v>
      </c>
      <c r="G40" s="190"/>
      <c r="H40" s="75"/>
      <c r="I40" s="87" t="s">
        <v>117</v>
      </c>
      <c r="J40" s="88"/>
      <c r="K40" s="190"/>
    </row>
    <row r="41" spans="4:11" ht="3.75" customHeight="1" thickBot="1">
      <c r="D41" s="92"/>
      <c r="F41" s="82"/>
      <c r="G41" s="82"/>
      <c r="H41" s="82"/>
      <c r="I41" s="83"/>
      <c r="J41" s="84"/>
      <c r="K41" s="82"/>
    </row>
    <row r="42" spans="6:11" ht="3.75" customHeight="1">
      <c r="F42" s="75"/>
      <c r="G42" s="75"/>
      <c r="H42" s="75"/>
      <c r="I42" s="78"/>
      <c r="J42" s="78"/>
      <c r="K42" s="75"/>
    </row>
    <row r="43" spans="1:8" ht="15.75" thickBot="1">
      <c r="A43" s="72"/>
      <c r="B43" s="121"/>
      <c r="C43" s="72"/>
      <c r="D43" s="72"/>
      <c r="E43" s="72"/>
      <c r="F43" s="72"/>
      <c r="G43" s="72"/>
      <c r="H43" s="72"/>
    </row>
    <row r="44" spans="1:12" ht="25.5" customHeight="1" thickBot="1">
      <c r="A44" s="266" t="s">
        <v>188</v>
      </c>
      <c r="B44" s="267"/>
      <c r="C44" s="267"/>
      <c r="D44" s="267"/>
      <c r="E44" s="267"/>
      <c r="F44" s="267"/>
      <c r="G44" s="267"/>
      <c r="H44" s="267"/>
      <c r="I44" s="267"/>
      <c r="J44" s="267"/>
      <c r="K44" s="267"/>
      <c r="L44" s="268"/>
    </row>
    <row r="45" spans="1:12" ht="6" customHeight="1">
      <c r="A45" s="271"/>
      <c r="B45" s="271"/>
      <c r="C45" s="271"/>
      <c r="D45" s="271"/>
      <c r="E45" s="271"/>
      <c r="F45" s="271"/>
      <c r="G45" s="271"/>
      <c r="H45" s="271"/>
      <c r="I45" s="271"/>
      <c r="J45" s="271"/>
      <c r="K45" s="271"/>
      <c r="L45" s="271"/>
    </row>
    <row r="46" spans="1:12" ht="15">
      <c r="A46" s="76" t="s">
        <v>119</v>
      </c>
      <c r="B46" s="122"/>
      <c r="C46" s="265"/>
      <c r="D46" s="265"/>
      <c r="E46" s="265"/>
      <c r="F46" s="265"/>
      <c r="G46" s="265"/>
      <c r="H46" s="265"/>
      <c r="I46" s="265"/>
      <c r="J46" s="265"/>
      <c r="K46" s="265"/>
      <c r="L46" s="265"/>
    </row>
    <row r="47" spans="1:12" ht="6" customHeight="1">
      <c r="A47" s="76"/>
      <c r="B47" s="122"/>
      <c r="C47" s="76"/>
      <c r="D47" s="76"/>
      <c r="E47" s="76"/>
      <c r="F47" s="76"/>
      <c r="G47" s="76"/>
      <c r="H47" s="76"/>
      <c r="I47" s="76"/>
      <c r="J47" s="76"/>
      <c r="K47" s="76"/>
      <c r="L47" s="76"/>
    </row>
    <row r="48" spans="1:12" ht="15">
      <c r="A48" s="76" t="s">
        <v>120</v>
      </c>
      <c r="B48" s="122"/>
      <c r="C48" s="265"/>
      <c r="D48" s="265"/>
      <c r="E48" s="265"/>
      <c r="F48" s="265"/>
      <c r="G48" s="265"/>
      <c r="H48" s="265"/>
      <c r="I48" s="265"/>
      <c r="J48" s="265"/>
      <c r="K48" s="265"/>
      <c r="L48" s="265"/>
    </row>
    <row r="49" spans="1:12" ht="6" customHeight="1">
      <c r="A49" s="76"/>
      <c r="B49" s="122"/>
      <c r="C49" s="121"/>
      <c r="D49" s="121"/>
      <c r="E49" s="72"/>
      <c r="F49" s="72"/>
      <c r="G49" s="72"/>
      <c r="H49" s="72"/>
      <c r="I49" s="72"/>
      <c r="J49" s="72"/>
      <c r="K49" s="72"/>
      <c r="L49" s="72"/>
    </row>
    <row r="50" spans="1:12" ht="15">
      <c r="A50" s="76" t="s">
        <v>121</v>
      </c>
      <c r="B50" s="122"/>
      <c r="C50" s="265"/>
      <c r="D50" s="265"/>
      <c r="E50" s="265"/>
      <c r="F50" s="265"/>
      <c r="G50" s="265"/>
      <c r="H50" s="265"/>
      <c r="I50" s="265"/>
      <c r="J50" s="265"/>
      <c r="K50" s="265"/>
      <c r="L50" s="265"/>
    </row>
    <row r="51" spans="1:12" ht="6" customHeight="1">
      <c r="A51" s="76"/>
      <c r="B51" s="122"/>
      <c r="C51" s="121"/>
      <c r="D51" s="121"/>
      <c r="E51" s="72"/>
      <c r="F51" s="72"/>
      <c r="G51" s="72"/>
      <c r="H51" s="72"/>
      <c r="I51" s="72"/>
      <c r="J51" s="72"/>
      <c r="K51" s="72"/>
      <c r="L51" s="72"/>
    </row>
    <row r="52" spans="1:12" ht="15">
      <c r="A52" s="76" t="s">
        <v>122</v>
      </c>
      <c r="B52" s="122"/>
      <c r="C52" s="265"/>
      <c r="D52" s="265"/>
      <c r="E52" s="265"/>
      <c r="F52" s="265"/>
      <c r="G52" s="265"/>
      <c r="H52" s="265"/>
      <c r="I52" s="265"/>
      <c r="J52" s="265"/>
      <c r="K52" s="265"/>
      <c r="L52" s="265"/>
    </row>
    <row r="53" spans="1:12" ht="15.75" thickBot="1">
      <c r="A53" s="76"/>
      <c r="B53" s="76"/>
      <c r="C53" s="72"/>
      <c r="D53" s="72"/>
      <c r="E53" s="72"/>
      <c r="F53" s="72"/>
      <c r="G53" s="72"/>
      <c r="H53" s="72"/>
      <c r="I53" s="72"/>
      <c r="J53" s="72"/>
      <c r="K53" s="72"/>
      <c r="L53" s="72"/>
    </row>
    <row r="54" spans="1:12" ht="25.5" customHeight="1" thickBot="1">
      <c r="A54" s="266" t="s">
        <v>109</v>
      </c>
      <c r="B54" s="267"/>
      <c r="C54" s="267"/>
      <c r="D54" s="267"/>
      <c r="E54" s="267"/>
      <c r="F54" s="267"/>
      <c r="G54" s="267"/>
      <c r="H54" s="267"/>
      <c r="I54" s="267"/>
      <c r="J54" s="267"/>
      <c r="K54" s="267"/>
      <c r="L54" s="268"/>
    </row>
    <row r="55" spans="1:12" ht="6" customHeight="1">
      <c r="A55" s="271"/>
      <c r="B55" s="271"/>
      <c r="C55" s="271"/>
      <c r="D55" s="271"/>
      <c r="E55" s="271"/>
      <c r="F55" s="271"/>
      <c r="G55" s="271"/>
      <c r="H55" s="271"/>
      <c r="I55" s="271"/>
      <c r="J55" s="271"/>
      <c r="K55" s="271"/>
      <c r="L55" s="271"/>
    </row>
    <row r="56" spans="1:12" ht="15">
      <c r="A56" s="86" t="s">
        <v>119</v>
      </c>
      <c r="B56" s="76"/>
      <c r="C56" s="265"/>
      <c r="D56" s="265"/>
      <c r="E56" s="265"/>
      <c r="F56" s="265"/>
      <c r="G56" s="265"/>
      <c r="H56" s="265"/>
      <c r="I56" s="265"/>
      <c r="J56" s="265"/>
      <c r="K56" s="265"/>
      <c r="L56" s="265"/>
    </row>
    <row r="57" spans="1:12" ht="6" customHeight="1">
      <c r="A57" s="8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</row>
    <row r="58" spans="1:12" ht="15">
      <c r="A58" s="86" t="s">
        <v>120</v>
      </c>
      <c r="B58" s="76"/>
      <c r="C58" s="265"/>
      <c r="D58" s="265"/>
      <c r="E58" s="265"/>
      <c r="F58" s="265"/>
      <c r="G58" s="265"/>
      <c r="H58" s="265"/>
      <c r="I58" s="265"/>
      <c r="J58" s="265"/>
      <c r="K58" s="265"/>
      <c r="L58" s="265"/>
    </row>
    <row r="59" spans="1:12" ht="6" customHeight="1">
      <c r="A59" s="86"/>
      <c r="B59" s="76"/>
      <c r="C59" s="72"/>
      <c r="D59" s="72"/>
      <c r="E59" s="72"/>
      <c r="F59" s="72"/>
      <c r="G59" s="72"/>
      <c r="H59" s="72"/>
      <c r="I59" s="72"/>
      <c r="J59" s="72"/>
      <c r="K59" s="72"/>
      <c r="L59" s="72"/>
    </row>
    <row r="60" spans="1:12" ht="15">
      <c r="A60" s="86" t="s">
        <v>121</v>
      </c>
      <c r="B60" s="76"/>
      <c r="C60" s="265"/>
      <c r="D60" s="265"/>
      <c r="E60" s="265"/>
      <c r="F60" s="265"/>
      <c r="G60" s="265"/>
      <c r="H60" s="265"/>
      <c r="I60" s="265"/>
      <c r="J60" s="265"/>
      <c r="K60" s="265"/>
      <c r="L60" s="265"/>
    </row>
    <row r="61" spans="1:12" ht="6" customHeight="1">
      <c r="A61" s="86"/>
      <c r="B61" s="76"/>
      <c r="C61" s="72"/>
      <c r="D61" s="72"/>
      <c r="E61" s="72"/>
      <c r="F61" s="72"/>
      <c r="G61" s="72"/>
      <c r="H61" s="72"/>
      <c r="I61" s="72"/>
      <c r="J61" s="72"/>
      <c r="K61" s="72"/>
      <c r="L61" s="72"/>
    </row>
    <row r="62" spans="1:12" ht="15">
      <c r="A62" s="86" t="s">
        <v>122</v>
      </c>
      <c r="B62" s="76"/>
      <c r="C62" s="265"/>
      <c r="D62" s="265"/>
      <c r="E62" s="265"/>
      <c r="F62" s="265"/>
      <c r="G62" s="265"/>
      <c r="H62" s="265"/>
      <c r="I62" s="265"/>
      <c r="J62" s="265"/>
      <c r="K62" s="265"/>
      <c r="L62" s="265"/>
    </row>
    <row r="63" spans="1:8" ht="15.75" thickBot="1">
      <c r="A63" s="76"/>
      <c r="B63" s="76"/>
      <c r="C63" s="76"/>
      <c r="D63" s="76"/>
      <c r="E63" s="76"/>
      <c r="F63" s="76"/>
      <c r="G63" s="76"/>
      <c r="H63" s="76"/>
    </row>
    <row r="64" spans="1:12" ht="25.5" customHeight="1" thickBot="1">
      <c r="A64" s="266" t="s">
        <v>110</v>
      </c>
      <c r="B64" s="267"/>
      <c r="C64" s="267"/>
      <c r="D64" s="267"/>
      <c r="E64" s="267"/>
      <c r="F64" s="267"/>
      <c r="G64" s="267"/>
      <c r="H64" s="267"/>
      <c r="I64" s="267"/>
      <c r="J64" s="267"/>
      <c r="K64" s="267"/>
      <c r="L64" s="268"/>
    </row>
    <row r="65" spans="1:12" ht="6" customHeight="1">
      <c r="A65" s="271"/>
      <c r="B65" s="271"/>
      <c r="C65" s="271"/>
      <c r="D65" s="271"/>
      <c r="E65" s="271"/>
      <c r="F65" s="271"/>
      <c r="G65" s="271"/>
      <c r="H65" s="271"/>
      <c r="I65" s="271"/>
      <c r="J65" s="271"/>
      <c r="K65" s="271"/>
      <c r="L65" s="271"/>
    </row>
    <row r="66" spans="1:12" ht="15">
      <c r="A66" s="86" t="s">
        <v>119</v>
      </c>
      <c r="B66" s="76"/>
      <c r="C66" s="265"/>
      <c r="D66" s="265"/>
      <c r="E66" s="265"/>
      <c r="F66" s="265"/>
      <c r="G66" s="265"/>
      <c r="H66" s="265"/>
      <c r="I66" s="265"/>
      <c r="J66" s="265"/>
      <c r="K66" s="265"/>
      <c r="L66" s="265"/>
    </row>
    <row r="67" spans="1:12" ht="6" customHeight="1">
      <c r="A67" s="8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</row>
    <row r="68" spans="1:12" ht="15">
      <c r="A68" s="86" t="s">
        <v>120</v>
      </c>
      <c r="B68" s="76"/>
      <c r="C68" s="265"/>
      <c r="D68" s="265"/>
      <c r="E68" s="265"/>
      <c r="F68" s="265"/>
      <c r="G68" s="265"/>
      <c r="H68" s="265"/>
      <c r="I68" s="265"/>
      <c r="J68" s="265"/>
      <c r="K68" s="265"/>
      <c r="L68" s="265"/>
    </row>
    <row r="69" spans="1:12" ht="6" customHeight="1">
      <c r="A69" s="86"/>
      <c r="B69" s="76"/>
      <c r="C69" s="72"/>
      <c r="D69" s="72"/>
      <c r="E69" s="72"/>
      <c r="F69" s="72"/>
      <c r="G69" s="72"/>
      <c r="H69" s="72"/>
      <c r="I69" s="72"/>
      <c r="J69" s="72"/>
      <c r="K69" s="72"/>
      <c r="L69" s="72"/>
    </row>
    <row r="70" spans="1:12" ht="15">
      <c r="A70" s="86" t="s">
        <v>121</v>
      </c>
      <c r="B70" s="76"/>
      <c r="C70" s="265"/>
      <c r="D70" s="265"/>
      <c r="E70" s="265"/>
      <c r="F70" s="265"/>
      <c r="G70" s="265"/>
      <c r="H70" s="265"/>
      <c r="I70" s="265"/>
      <c r="J70" s="265"/>
      <c r="K70" s="265"/>
      <c r="L70" s="265"/>
    </row>
    <row r="71" spans="1:12" ht="6" customHeight="1">
      <c r="A71" s="86"/>
      <c r="B71" s="76"/>
      <c r="C71" s="72"/>
      <c r="D71" s="72"/>
      <c r="E71" s="72"/>
      <c r="F71" s="72"/>
      <c r="G71" s="72"/>
      <c r="H71" s="72"/>
      <c r="I71" s="72"/>
      <c r="J71" s="72"/>
      <c r="K71" s="72"/>
      <c r="L71" s="72"/>
    </row>
    <row r="72" spans="1:12" ht="15">
      <c r="A72" s="86" t="s">
        <v>122</v>
      </c>
      <c r="B72" s="76"/>
      <c r="C72" s="265"/>
      <c r="D72" s="265"/>
      <c r="E72" s="265"/>
      <c r="F72" s="265"/>
      <c r="G72" s="265"/>
      <c r="H72" s="265"/>
      <c r="I72" s="265"/>
      <c r="J72" s="265"/>
      <c r="K72" s="265"/>
      <c r="L72" s="265"/>
    </row>
    <row r="73" spans="2:22" s="97" customFormat="1" ht="15">
      <c r="B73" s="10"/>
      <c r="C73" s="10"/>
      <c r="D73" s="10"/>
      <c r="E73" s="10"/>
      <c r="F73" s="10"/>
      <c r="G73" s="10"/>
      <c r="H73" s="10"/>
      <c r="I73" s="10"/>
      <c r="J73" s="10"/>
      <c r="L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1:13" s="2" customFormat="1" ht="15">
      <c r="A74" s="185" t="s">
        <v>7</v>
      </c>
      <c r="D74" s="186"/>
      <c r="E74" s="186"/>
      <c r="F74" s="186"/>
      <c r="J74" s="187"/>
      <c r="K74" s="187"/>
      <c r="L74" s="187"/>
      <c r="M74" s="187"/>
    </row>
    <row r="77" spans="3:20" ht="15" hidden="1">
      <c r="C77" s="123" t="s">
        <v>21</v>
      </c>
      <c r="L77" s="125" t="s">
        <v>141</v>
      </c>
      <c r="P77" s="125" t="s">
        <v>124</v>
      </c>
      <c r="R77" s="125" t="s">
        <v>19</v>
      </c>
      <c r="S77" s="146"/>
      <c r="T77" s="125" t="s">
        <v>20</v>
      </c>
    </row>
    <row r="78" spans="3:20" ht="15" hidden="1">
      <c r="C78" s="112" t="s">
        <v>167</v>
      </c>
      <c r="L78" s="124" t="s">
        <v>168</v>
      </c>
      <c r="P78" s="124" t="s">
        <v>196</v>
      </c>
      <c r="R78" s="124" t="s">
        <v>199</v>
      </c>
      <c r="T78" s="124" t="s">
        <v>198</v>
      </c>
    </row>
    <row r="79" spans="3:20" ht="15" hidden="1">
      <c r="C79" s="113" t="s">
        <v>62</v>
      </c>
      <c r="D79" s="113"/>
      <c r="L79" s="113" t="s">
        <v>142</v>
      </c>
      <c r="P79" s="113" t="s">
        <v>140</v>
      </c>
      <c r="R79" s="113" t="s">
        <v>170</v>
      </c>
      <c r="S79" s="113"/>
      <c r="T79" s="113" t="s">
        <v>164</v>
      </c>
    </row>
    <row r="80" spans="3:20" ht="15" hidden="1">
      <c r="C80" s="113" t="s">
        <v>81</v>
      </c>
      <c r="L80" s="113" t="s">
        <v>143</v>
      </c>
      <c r="P80" s="113" t="s">
        <v>129</v>
      </c>
      <c r="R80" s="113" t="s">
        <v>173</v>
      </c>
      <c r="S80" s="113"/>
      <c r="T80" s="113" t="s">
        <v>163</v>
      </c>
    </row>
    <row r="81" spans="3:19" ht="15" hidden="1">
      <c r="C81" s="113" t="s">
        <v>23</v>
      </c>
      <c r="L81" s="113" t="s">
        <v>144</v>
      </c>
      <c r="P81" s="113" t="s">
        <v>136</v>
      </c>
      <c r="R81" s="113" t="s">
        <v>71</v>
      </c>
      <c r="S81" s="113"/>
    </row>
    <row r="82" spans="3:19" ht="15" hidden="1">
      <c r="C82" s="113" t="s">
        <v>8</v>
      </c>
      <c r="P82" s="113" t="s">
        <v>132</v>
      </c>
      <c r="R82" s="113" t="s">
        <v>72</v>
      </c>
      <c r="S82" s="113"/>
    </row>
    <row r="83" spans="3:19" ht="15" hidden="1">
      <c r="C83" s="113" t="s">
        <v>9</v>
      </c>
      <c r="P83" s="113" t="s">
        <v>148</v>
      </c>
      <c r="R83" s="113" t="s">
        <v>27</v>
      </c>
      <c r="S83" s="113"/>
    </row>
    <row r="84" spans="3:19" ht="15" hidden="1">
      <c r="C84" s="113" t="s">
        <v>10</v>
      </c>
      <c r="P84" s="113" t="s">
        <v>145</v>
      </c>
      <c r="R84" s="113" t="s">
        <v>177</v>
      </c>
      <c r="S84" s="113"/>
    </row>
    <row r="85" spans="3:19" ht="15" hidden="1">
      <c r="C85" s="113" t="s">
        <v>11</v>
      </c>
      <c r="P85" s="113" t="s">
        <v>130</v>
      </c>
      <c r="R85" s="113" t="s">
        <v>174</v>
      </c>
      <c r="S85" s="113"/>
    </row>
    <row r="86" spans="3:19" ht="15" hidden="1">
      <c r="C86" s="113" t="s">
        <v>12</v>
      </c>
      <c r="P86" s="113" t="s">
        <v>146</v>
      </c>
      <c r="R86" s="113" t="s">
        <v>175</v>
      </c>
      <c r="S86" s="113"/>
    </row>
    <row r="87" spans="3:19" ht="15" hidden="1">
      <c r="C87" s="113" t="s">
        <v>13</v>
      </c>
      <c r="P87" s="113" t="s">
        <v>135</v>
      </c>
      <c r="R87" s="113" t="s">
        <v>176</v>
      </c>
      <c r="S87" s="113"/>
    </row>
    <row r="88" spans="3:19" ht="15" hidden="1">
      <c r="C88" s="113" t="s">
        <v>14</v>
      </c>
      <c r="P88" s="113" t="s">
        <v>250</v>
      </c>
      <c r="R88" s="113" t="s">
        <v>171</v>
      </c>
      <c r="S88" s="113"/>
    </row>
    <row r="89" spans="3:19" ht="15" hidden="1">
      <c r="C89" s="113" t="s">
        <v>15</v>
      </c>
      <c r="P89" s="113" t="s">
        <v>131</v>
      </c>
      <c r="R89" s="113" t="s">
        <v>31</v>
      </c>
      <c r="S89" s="113"/>
    </row>
    <row r="90" spans="16:19" ht="15" hidden="1">
      <c r="P90" s="113" t="s">
        <v>138</v>
      </c>
      <c r="R90" s="113" t="s">
        <v>280</v>
      </c>
      <c r="S90" s="113"/>
    </row>
    <row r="91" spans="16:19" ht="15" hidden="1">
      <c r="P91" s="113" t="s">
        <v>149</v>
      </c>
      <c r="R91" s="113" t="s">
        <v>283</v>
      </c>
      <c r="S91" s="113"/>
    </row>
    <row r="92" spans="16:19" ht="15" hidden="1">
      <c r="P92" s="113" t="s">
        <v>147</v>
      </c>
      <c r="R92" s="113" t="s">
        <v>284</v>
      </c>
      <c r="S92" s="113"/>
    </row>
    <row r="93" spans="16:19" ht="15" hidden="1">
      <c r="P93" s="113" t="s">
        <v>133</v>
      </c>
      <c r="R93" s="113" t="s">
        <v>39</v>
      </c>
      <c r="S93" s="113"/>
    </row>
    <row r="94" spans="16:19" ht="15" hidden="1">
      <c r="P94" s="113" t="s">
        <v>128</v>
      </c>
      <c r="R94" s="113" t="s">
        <v>41</v>
      </c>
      <c r="S94" s="113"/>
    </row>
    <row r="95" spans="16:19" ht="15" hidden="1">
      <c r="P95" s="113" t="s">
        <v>137</v>
      </c>
      <c r="R95" s="113" t="s">
        <v>42</v>
      </c>
      <c r="S95" s="113"/>
    </row>
    <row r="96" spans="16:19" ht="15" hidden="1">
      <c r="P96" s="113" t="s">
        <v>134</v>
      </c>
      <c r="R96" s="113" t="s">
        <v>297</v>
      </c>
      <c r="S96" s="113"/>
    </row>
    <row r="97" spans="16:19" ht="15" hidden="1">
      <c r="P97" s="113" t="s">
        <v>150</v>
      </c>
      <c r="R97" s="113" t="s">
        <v>298</v>
      </c>
      <c r="S97" s="113"/>
    </row>
    <row r="98" spans="18:19" ht="15" hidden="1">
      <c r="R98" s="113" t="s">
        <v>4</v>
      </c>
      <c r="S98" s="113"/>
    </row>
    <row r="99" ht="15" hidden="1">
      <c r="R99" s="113" t="s">
        <v>178</v>
      </c>
    </row>
    <row r="100" ht="15" hidden="1">
      <c r="R100" s="113" t="s">
        <v>172</v>
      </c>
    </row>
    <row r="101" ht="15" hidden="1">
      <c r="R101" s="113" t="s">
        <v>44</v>
      </c>
    </row>
    <row r="102" ht="15" hidden="1"/>
  </sheetData>
  <sheetProtection password="CF70" sheet="1"/>
  <mergeCells count="57">
    <mergeCell ref="A18:L18"/>
    <mergeCell ref="A29:L29"/>
    <mergeCell ref="F34:G34"/>
    <mergeCell ref="I34:K34"/>
    <mergeCell ref="F30:L30"/>
    <mergeCell ref="K23:L23"/>
    <mergeCell ref="F21:I21"/>
    <mergeCell ref="K24:L24"/>
    <mergeCell ref="K25:L25"/>
    <mergeCell ref="K26:L26"/>
    <mergeCell ref="A5:L5"/>
    <mergeCell ref="F7:L7"/>
    <mergeCell ref="F19:L19"/>
    <mergeCell ref="A8:L8"/>
    <mergeCell ref="A20:L20"/>
    <mergeCell ref="A9:C9"/>
    <mergeCell ref="F9:L9"/>
    <mergeCell ref="F17:L17"/>
    <mergeCell ref="F12:L12"/>
    <mergeCell ref="A16:L16"/>
    <mergeCell ref="F13:L13"/>
    <mergeCell ref="A7:C7"/>
    <mergeCell ref="A12:C12"/>
    <mergeCell ref="C50:L50"/>
    <mergeCell ref="C52:L52"/>
    <mergeCell ref="C56:L56"/>
    <mergeCell ref="A55:L55"/>
    <mergeCell ref="A11:C11"/>
    <mergeCell ref="A22:L22"/>
    <mergeCell ref="C46:L46"/>
    <mergeCell ref="C58:L58"/>
    <mergeCell ref="A65:L65"/>
    <mergeCell ref="C68:L68"/>
    <mergeCell ref="C60:L60"/>
    <mergeCell ref="C62:L62"/>
    <mergeCell ref="C66:L66"/>
    <mergeCell ref="A64:L64"/>
    <mergeCell ref="F32:L32"/>
    <mergeCell ref="C48:L48"/>
    <mergeCell ref="A54:L54"/>
    <mergeCell ref="A45:L45"/>
    <mergeCell ref="A19:C19"/>
    <mergeCell ref="A21:C21"/>
    <mergeCell ref="K27:L27"/>
    <mergeCell ref="K28:L28"/>
    <mergeCell ref="K21:L21"/>
    <mergeCell ref="A23:C28"/>
    <mergeCell ref="A13:C13"/>
    <mergeCell ref="A30:C32"/>
    <mergeCell ref="C72:L72"/>
    <mergeCell ref="C70:L70"/>
    <mergeCell ref="A44:L44"/>
    <mergeCell ref="A14:C14"/>
    <mergeCell ref="A15:C15"/>
    <mergeCell ref="F14:L14"/>
    <mergeCell ref="F15:L15"/>
    <mergeCell ref="A17:C17"/>
  </mergeCells>
  <dataValidations count="5">
    <dataValidation type="list" allowBlank="1" showInputMessage="1" showErrorMessage="1" sqref="F32">
      <formula1>$L$78:$L$81</formula1>
    </dataValidation>
    <dataValidation type="list" allowBlank="1" showInputMessage="1" showErrorMessage="1" sqref="F19:L19">
      <formula1>$C$78:$C$89</formula1>
    </dataValidation>
    <dataValidation type="list" allowBlank="1" showInputMessage="1" showErrorMessage="1" sqref="F15:L15">
      <formula1>$P$78:$P$97</formula1>
    </dataValidation>
    <dataValidation type="list" allowBlank="1" showInputMessage="1" showErrorMessage="1" sqref="K23:L28">
      <formula1>$T$78:$T$80</formula1>
    </dataValidation>
    <dataValidation type="list" allowBlank="1" showInputMessage="1" showErrorMessage="1" sqref="F23:F27">
      <formula1>$R$78:$R$101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97"/>
  <sheetViews>
    <sheetView tabSelected="1" zoomScale="90" zoomScaleNormal="90" zoomScalePageLayoutView="0" workbookViewId="0" topLeftCell="A1">
      <pane xSplit="4" topLeftCell="E1" activePane="topRight" state="frozen"/>
      <selection pane="topLeft" activeCell="A1" sqref="A1"/>
      <selection pane="topRight" activeCell="C22" sqref="C22:D22"/>
    </sheetView>
  </sheetViews>
  <sheetFormatPr defaultColWidth="11.421875" defaultRowHeight="15"/>
  <cols>
    <col min="1" max="1" width="1.57421875" style="1" customWidth="1"/>
    <col min="2" max="2" width="40.7109375" style="1" customWidth="1"/>
    <col min="3" max="3" width="15.7109375" style="235" customWidth="1"/>
    <col min="4" max="4" width="40.7109375" style="235" customWidth="1"/>
    <col min="5" max="5" width="15.7109375" style="235" customWidth="1"/>
    <col min="6" max="6" width="40.7109375" style="244" customWidth="1"/>
    <col min="7" max="7" width="15.7109375" style="244" customWidth="1"/>
    <col min="8" max="8" width="40.7109375" style="111" customWidth="1"/>
    <col min="9" max="9" width="15.7109375" style="111" customWidth="1"/>
    <col min="10" max="10" width="40.7109375" style="111" customWidth="1"/>
    <col min="11" max="11" width="15.7109375" style="111" customWidth="1"/>
    <col min="12" max="12" width="40.7109375" style="235" customWidth="1"/>
    <col min="13" max="13" width="15.7109375" style="235" customWidth="1"/>
    <col min="14" max="14" width="40.7109375" style="235" customWidth="1"/>
    <col min="15" max="15" width="15.7109375" style="235" customWidth="1"/>
    <col min="16" max="16" width="40.7109375" style="235" customWidth="1"/>
    <col min="17" max="17" width="15.7109375" style="235" customWidth="1"/>
    <col min="18" max="18" width="40.7109375" style="235" customWidth="1"/>
    <col min="19" max="19" width="15.7109375" style="235" customWidth="1"/>
    <col min="20" max="20" width="40.7109375" style="235" customWidth="1"/>
    <col min="21" max="21" width="15.7109375" style="235" customWidth="1"/>
    <col min="22" max="22" width="40.7109375" style="235" customWidth="1"/>
    <col min="23" max="23" width="15.7109375" style="235" customWidth="1"/>
    <col min="24" max="24" width="40.7109375" style="235" customWidth="1"/>
    <col min="25" max="16384" width="11.421875" style="1" customWidth="1"/>
  </cols>
  <sheetData>
    <row r="1" spans="2:24" s="5" customFormat="1" ht="23.25">
      <c r="B1" s="11" t="str">
        <f>+Instrucciones!B1</f>
        <v>PREMIO NACIONAL DE EFICIENCIA ENERGÉTICA - 2016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</row>
    <row r="2" spans="2:24" s="5" customFormat="1" ht="10.5" customHeight="1">
      <c r="B2" s="6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</row>
    <row r="3" spans="2:24" s="5" customFormat="1" ht="21">
      <c r="B3" s="32" t="s">
        <v>363</v>
      </c>
      <c r="C3" s="233"/>
      <c r="D3" s="234"/>
      <c r="E3" s="234"/>
      <c r="F3" s="234"/>
      <c r="G3" s="234"/>
      <c r="H3" s="234"/>
      <c r="I3" s="233"/>
      <c r="J3" s="234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</row>
    <row r="4" spans="1:24" s="34" customFormat="1" ht="9.75" customHeight="1" thickBot="1">
      <c r="A4" s="33"/>
      <c r="C4" s="310"/>
      <c r="D4" s="310"/>
      <c r="E4" s="235"/>
      <c r="F4" s="234"/>
      <c r="G4" s="234"/>
      <c r="H4" s="234"/>
      <c r="I4" s="233"/>
      <c r="J4" s="234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</row>
    <row r="5" spans="1:24" s="34" customFormat="1" ht="49.5" customHeight="1" thickBot="1">
      <c r="A5" s="12"/>
      <c r="B5" s="14"/>
      <c r="C5" s="292" t="s">
        <v>365</v>
      </c>
      <c r="D5" s="292"/>
      <c r="E5" s="292" t="s">
        <v>366</v>
      </c>
      <c r="F5" s="292"/>
      <c r="G5" s="292" t="s">
        <v>367</v>
      </c>
      <c r="H5" s="292"/>
      <c r="I5" s="292" t="s">
        <v>368</v>
      </c>
      <c r="J5" s="292"/>
      <c r="K5" s="292" t="s">
        <v>369</v>
      </c>
      <c r="L5" s="292"/>
      <c r="M5" s="292" t="s">
        <v>370</v>
      </c>
      <c r="N5" s="292"/>
      <c r="O5" s="292" t="s">
        <v>371</v>
      </c>
      <c r="P5" s="292"/>
      <c r="Q5" s="292" t="s">
        <v>372</v>
      </c>
      <c r="R5" s="292"/>
      <c r="S5" s="292" t="s">
        <v>373</v>
      </c>
      <c r="T5" s="292"/>
      <c r="U5" s="292" t="s">
        <v>374</v>
      </c>
      <c r="V5" s="292"/>
      <c r="W5" s="292" t="s">
        <v>375</v>
      </c>
      <c r="X5" s="293"/>
    </row>
    <row r="6" spans="1:24" ht="19.5" customHeight="1" thickBot="1">
      <c r="A6"/>
      <c r="B6" s="230" t="s">
        <v>24</v>
      </c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2"/>
    </row>
    <row r="7" spans="1:24" ht="39.75" customHeight="1" thickBot="1">
      <c r="A7"/>
      <c r="B7" s="198" t="s">
        <v>28</v>
      </c>
      <c r="C7" s="294" t="s">
        <v>64</v>
      </c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295"/>
    </row>
    <row r="8" spans="1:24" ht="30" customHeight="1">
      <c r="A8"/>
      <c r="B8" s="308" t="s">
        <v>32</v>
      </c>
      <c r="C8" s="290" t="s">
        <v>193</v>
      </c>
      <c r="D8" s="290"/>
      <c r="E8" s="290" t="s">
        <v>193</v>
      </c>
      <c r="F8" s="290"/>
      <c r="G8" s="290" t="s">
        <v>193</v>
      </c>
      <c r="H8" s="290"/>
      <c r="I8" s="290" t="s">
        <v>193</v>
      </c>
      <c r="J8" s="290"/>
      <c r="K8" s="290" t="s">
        <v>193</v>
      </c>
      <c r="L8" s="290"/>
      <c r="M8" s="290" t="s">
        <v>193</v>
      </c>
      <c r="N8" s="290"/>
      <c r="O8" s="290" t="s">
        <v>193</v>
      </c>
      <c r="P8" s="290"/>
      <c r="Q8" s="290" t="s">
        <v>193</v>
      </c>
      <c r="R8" s="290"/>
      <c r="S8" s="290" t="s">
        <v>193</v>
      </c>
      <c r="T8" s="290"/>
      <c r="U8" s="290" t="s">
        <v>193</v>
      </c>
      <c r="V8" s="290"/>
      <c r="W8" s="290" t="s">
        <v>193</v>
      </c>
      <c r="X8" s="291"/>
    </row>
    <row r="9" spans="1:24" ht="30" customHeight="1" thickBot="1">
      <c r="A9"/>
      <c r="B9" s="309"/>
      <c r="C9" s="284" t="s">
        <v>187</v>
      </c>
      <c r="D9" s="298"/>
      <c r="E9" s="284"/>
      <c r="F9" s="298"/>
      <c r="G9" s="284"/>
      <c r="H9" s="298"/>
      <c r="I9" s="284"/>
      <c r="J9" s="298"/>
      <c r="K9" s="284"/>
      <c r="L9" s="298"/>
      <c r="M9" s="284"/>
      <c r="N9" s="298"/>
      <c r="O9" s="284"/>
      <c r="P9" s="298"/>
      <c r="Q9" s="284"/>
      <c r="R9" s="298"/>
      <c r="S9" s="284"/>
      <c r="T9" s="298"/>
      <c r="U9" s="284"/>
      <c r="V9" s="298"/>
      <c r="W9" s="284"/>
      <c r="X9" s="285"/>
    </row>
    <row r="10" spans="1:24" ht="19.5" customHeight="1" thickBot="1">
      <c r="A10"/>
      <c r="B10" s="249" t="s">
        <v>82</v>
      </c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2"/>
    </row>
    <row r="11" spans="1:24" ht="39.75" customHeight="1">
      <c r="A11"/>
      <c r="B11" s="302" t="s">
        <v>77</v>
      </c>
      <c r="C11" s="288" t="s">
        <v>75</v>
      </c>
      <c r="D11" s="288"/>
      <c r="E11" s="288" t="s">
        <v>75</v>
      </c>
      <c r="F11" s="288"/>
      <c r="G11" s="288" t="s">
        <v>75</v>
      </c>
      <c r="H11" s="288"/>
      <c r="I11" s="288" t="s">
        <v>75</v>
      </c>
      <c r="J11" s="288"/>
      <c r="K11" s="288" t="s">
        <v>75</v>
      </c>
      <c r="L11" s="288"/>
      <c r="M11" s="288" t="s">
        <v>75</v>
      </c>
      <c r="N11" s="288"/>
      <c r="O11" s="288" t="s">
        <v>75</v>
      </c>
      <c r="P11" s="288"/>
      <c r="Q11" s="288" t="s">
        <v>75</v>
      </c>
      <c r="R11" s="288"/>
      <c r="S11" s="288" t="s">
        <v>75</v>
      </c>
      <c r="T11" s="288"/>
      <c r="U11" s="288" t="s">
        <v>75</v>
      </c>
      <c r="V11" s="288"/>
      <c r="W11" s="288" t="s">
        <v>75</v>
      </c>
      <c r="X11" s="289"/>
    </row>
    <row r="12" spans="1:24" ht="39.75" customHeight="1" thickBot="1">
      <c r="A12"/>
      <c r="B12" s="303"/>
      <c r="C12" s="284" t="s">
        <v>169</v>
      </c>
      <c r="D12" s="298"/>
      <c r="E12" s="284"/>
      <c r="F12" s="298"/>
      <c r="G12" s="284"/>
      <c r="H12" s="298"/>
      <c r="I12" s="284"/>
      <c r="J12" s="298"/>
      <c r="K12" s="284"/>
      <c r="L12" s="298"/>
      <c r="M12" s="284"/>
      <c r="N12" s="298"/>
      <c r="O12" s="284"/>
      <c r="P12" s="298"/>
      <c r="Q12" s="284"/>
      <c r="R12" s="298"/>
      <c r="S12" s="284"/>
      <c r="T12" s="298"/>
      <c r="U12" s="284"/>
      <c r="V12" s="298"/>
      <c r="W12" s="284"/>
      <c r="X12" s="285"/>
    </row>
    <row r="13" spans="1:24" ht="39.75" customHeight="1">
      <c r="A13"/>
      <c r="B13" s="304" t="s">
        <v>76</v>
      </c>
      <c r="C13" s="137" t="s">
        <v>251</v>
      </c>
      <c r="D13" s="17" t="s">
        <v>252</v>
      </c>
      <c r="E13" s="137" t="s">
        <v>251</v>
      </c>
      <c r="F13" s="17" t="s">
        <v>252</v>
      </c>
      <c r="G13" s="137" t="s">
        <v>251</v>
      </c>
      <c r="H13" s="17" t="s">
        <v>252</v>
      </c>
      <c r="I13" s="137" t="s">
        <v>251</v>
      </c>
      <c r="J13" s="17" t="s">
        <v>252</v>
      </c>
      <c r="K13" s="137" t="s">
        <v>251</v>
      </c>
      <c r="L13" s="17" t="s">
        <v>252</v>
      </c>
      <c r="M13" s="137" t="s">
        <v>251</v>
      </c>
      <c r="N13" s="17" t="s">
        <v>252</v>
      </c>
      <c r="O13" s="137" t="s">
        <v>251</v>
      </c>
      <c r="P13" s="17" t="s">
        <v>252</v>
      </c>
      <c r="Q13" s="137" t="s">
        <v>251</v>
      </c>
      <c r="R13" s="17" t="s">
        <v>252</v>
      </c>
      <c r="S13" s="137" t="s">
        <v>251</v>
      </c>
      <c r="T13" s="17" t="s">
        <v>252</v>
      </c>
      <c r="U13" s="137" t="s">
        <v>251</v>
      </c>
      <c r="V13" s="17" t="s">
        <v>252</v>
      </c>
      <c r="W13" s="137" t="s">
        <v>251</v>
      </c>
      <c r="X13" s="254" t="s">
        <v>252</v>
      </c>
    </row>
    <row r="14" spans="1:24" ht="39.75" customHeight="1" thickBot="1">
      <c r="A14"/>
      <c r="B14" s="304"/>
      <c r="C14" s="137" t="s">
        <v>251</v>
      </c>
      <c r="D14" s="17" t="s">
        <v>252</v>
      </c>
      <c r="E14" s="137" t="s">
        <v>251</v>
      </c>
      <c r="F14" s="17" t="s">
        <v>252</v>
      </c>
      <c r="G14" s="137" t="s">
        <v>251</v>
      </c>
      <c r="H14" s="17" t="s">
        <v>252</v>
      </c>
      <c r="I14" s="137" t="s">
        <v>251</v>
      </c>
      <c r="J14" s="17" t="s">
        <v>252</v>
      </c>
      <c r="K14" s="137" t="s">
        <v>251</v>
      </c>
      <c r="L14" s="17" t="s">
        <v>252</v>
      </c>
      <c r="M14" s="137" t="s">
        <v>251</v>
      </c>
      <c r="N14" s="17" t="s">
        <v>252</v>
      </c>
      <c r="O14" s="137" t="s">
        <v>251</v>
      </c>
      <c r="P14" s="17" t="s">
        <v>252</v>
      </c>
      <c r="Q14" s="137" t="s">
        <v>251</v>
      </c>
      <c r="R14" s="17" t="s">
        <v>252</v>
      </c>
      <c r="S14" s="137" t="s">
        <v>251</v>
      </c>
      <c r="T14" s="17" t="s">
        <v>252</v>
      </c>
      <c r="U14" s="137" t="s">
        <v>251</v>
      </c>
      <c r="V14" s="17" t="s">
        <v>252</v>
      </c>
      <c r="W14" s="137" t="s">
        <v>251</v>
      </c>
      <c r="X14" s="254" t="s">
        <v>252</v>
      </c>
    </row>
    <row r="15" spans="1:24" ht="60" customHeight="1">
      <c r="A15"/>
      <c r="B15" s="300" t="s">
        <v>78</v>
      </c>
      <c r="C15" s="191" t="s">
        <v>378</v>
      </c>
      <c r="D15" s="127" t="s">
        <v>377</v>
      </c>
      <c r="E15" s="191"/>
      <c r="F15" s="127"/>
      <c r="G15" s="191"/>
      <c r="H15" s="127"/>
      <c r="I15" s="191"/>
      <c r="J15" s="127"/>
      <c r="K15" s="191"/>
      <c r="L15" s="127"/>
      <c r="M15" s="191"/>
      <c r="N15" s="127"/>
      <c r="O15" s="191"/>
      <c r="P15" s="127"/>
      <c r="Q15" s="191"/>
      <c r="R15" s="127"/>
      <c r="S15" s="191"/>
      <c r="T15" s="127"/>
      <c r="U15" s="191"/>
      <c r="V15" s="127"/>
      <c r="W15" s="191"/>
      <c r="X15" s="196"/>
    </row>
    <row r="16" spans="1:24" ht="60" customHeight="1" thickBot="1">
      <c r="A16"/>
      <c r="B16" s="304"/>
      <c r="C16" s="136" t="s">
        <v>378</v>
      </c>
      <c r="D16" s="238" t="s">
        <v>377</v>
      </c>
      <c r="E16" s="136"/>
      <c r="F16" s="238"/>
      <c r="G16" s="136"/>
      <c r="H16" s="238"/>
      <c r="I16" s="136"/>
      <c r="J16" s="238"/>
      <c r="K16" s="136"/>
      <c r="L16" s="238"/>
      <c r="M16" s="136"/>
      <c r="N16" s="238"/>
      <c r="O16" s="136"/>
      <c r="P16" s="238"/>
      <c r="Q16" s="136"/>
      <c r="R16" s="238"/>
      <c r="S16" s="136"/>
      <c r="T16" s="238"/>
      <c r="U16" s="136"/>
      <c r="V16" s="238"/>
      <c r="W16" s="136"/>
      <c r="X16" s="197"/>
    </row>
    <row r="17" spans="1:24" ht="60" customHeight="1">
      <c r="A17"/>
      <c r="B17" s="305" t="s">
        <v>191</v>
      </c>
      <c r="C17" s="135" t="s">
        <v>251</v>
      </c>
      <c r="D17" s="127" t="s">
        <v>376</v>
      </c>
      <c r="E17" s="135" t="s">
        <v>251</v>
      </c>
      <c r="F17" s="138">
        <f>+_xlfn.IFERROR(VLOOKUP(F13,$D$53:$E$58,2,FALSE),"")</f>
      </c>
      <c r="G17" s="135" t="s">
        <v>251</v>
      </c>
      <c r="H17" s="138">
        <f>+_xlfn.IFERROR(VLOOKUP(H13,$D$53:$E$58,2,FALSE),"")</f>
      </c>
      <c r="I17" s="135" t="s">
        <v>251</v>
      </c>
      <c r="J17" s="138">
        <f>+_xlfn.IFERROR(VLOOKUP(J13,$D$53:$E$58,2,FALSE),"")</f>
      </c>
      <c r="K17" s="135" t="s">
        <v>251</v>
      </c>
      <c r="L17" s="138">
        <f>+_xlfn.IFERROR(VLOOKUP(L13,$D$53:$E$58,2,FALSE),"")</f>
      </c>
      <c r="M17" s="135" t="s">
        <v>251</v>
      </c>
      <c r="N17" s="138">
        <f>+_xlfn.IFERROR(VLOOKUP(N13,$D$53:$E$58,2,FALSE),"")</f>
      </c>
      <c r="O17" s="135" t="s">
        <v>251</v>
      </c>
      <c r="P17" s="138">
        <f>+_xlfn.IFERROR(VLOOKUP(P13,$D$53:$E$58,2,FALSE),"")</f>
      </c>
      <c r="Q17" s="135" t="s">
        <v>251</v>
      </c>
      <c r="R17" s="138">
        <f>+_xlfn.IFERROR(VLOOKUP(R13,$D$53:$E$58,2,FALSE),"")</f>
      </c>
      <c r="S17" s="135" t="s">
        <v>251</v>
      </c>
      <c r="T17" s="138">
        <f>+_xlfn.IFERROR(VLOOKUP(T13,$D$53:$E$58,2,FALSE),"")</f>
      </c>
      <c r="U17" s="135" t="s">
        <v>251</v>
      </c>
      <c r="V17" s="138">
        <f>+_xlfn.IFERROR(VLOOKUP(V13,$D$53:$E$58,2,FALSE),"")</f>
      </c>
      <c r="W17" s="135" t="s">
        <v>251</v>
      </c>
      <c r="X17" s="256">
        <f>+_xlfn.IFERROR(VLOOKUP(X13,$D$53:$E$58,2,FALSE),"")</f>
      </c>
    </row>
    <row r="18" spans="1:24" ht="60" customHeight="1" thickBot="1">
      <c r="A18"/>
      <c r="B18" s="307"/>
      <c r="C18" s="260" t="s">
        <v>251</v>
      </c>
      <c r="D18" s="238" t="s">
        <v>376</v>
      </c>
      <c r="E18" s="260" t="s">
        <v>251</v>
      </c>
      <c r="F18" s="261">
        <f>+_xlfn.IFERROR(VLOOKUP(F14,$D$53:$E$58,2,FALSE),"")</f>
      </c>
      <c r="G18" s="260" t="s">
        <v>251</v>
      </c>
      <c r="H18" s="261">
        <f>+_xlfn.IFERROR(VLOOKUP(H14,$D$53:$E$58,2,FALSE),"")</f>
      </c>
      <c r="I18" s="260" t="s">
        <v>251</v>
      </c>
      <c r="J18" s="261">
        <f>+_xlfn.IFERROR(VLOOKUP(J14,$D$53:$E$58,2,FALSE),"")</f>
      </c>
      <c r="K18" s="260" t="s">
        <v>251</v>
      </c>
      <c r="L18" s="261">
        <f>+_xlfn.IFERROR(VLOOKUP(L14,$D$53:$E$58,2,FALSE),"")</f>
      </c>
      <c r="M18" s="260" t="s">
        <v>251</v>
      </c>
      <c r="N18" s="261">
        <f>+_xlfn.IFERROR(VLOOKUP(N14,$D$53:$E$58,2,FALSE),"")</f>
      </c>
      <c r="O18" s="260" t="s">
        <v>251</v>
      </c>
      <c r="P18" s="261">
        <f>+_xlfn.IFERROR(VLOOKUP(P14,$D$53:$E$58,2,FALSE),"")</f>
      </c>
      <c r="Q18" s="260" t="s">
        <v>251</v>
      </c>
      <c r="R18" s="261">
        <f>+_xlfn.IFERROR(VLOOKUP(R14,$D$53:$E$58,2,FALSE),"")</f>
      </c>
      <c r="S18" s="260" t="s">
        <v>251</v>
      </c>
      <c r="T18" s="261">
        <f>+_xlfn.IFERROR(VLOOKUP(T14,$D$53:$E$58,2,FALSE),"")</f>
      </c>
      <c r="U18" s="260" t="s">
        <v>251</v>
      </c>
      <c r="V18" s="261">
        <f>+_xlfn.IFERROR(VLOOKUP(V14,$D$53:$E$58,2,FALSE),"")</f>
      </c>
      <c r="W18" s="260" t="s">
        <v>251</v>
      </c>
      <c r="X18" s="262">
        <f>+_xlfn.IFERROR(VLOOKUP(X14,$D$53:$E$58,2,FALSE),"")</f>
      </c>
    </row>
    <row r="19" spans="1:24" ht="39.75" customHeight="1">
      <c r="A19"/>
      <c r="B19" s="300" t="s">
        <v>79</v>
      </c>
      <c r="C19" s="142">
        <f>+IF(C13="Indique el valor",0,C13*C17)</f>
        <v>0</v>
      </c>
      <c r="D19" s="237" t="s">
        <v>45</v>
      </c>
      <c r="E19" s="142">
        <f>+IF(E13="Indique el valor",0,E13*E17)</f>
        <v>0</v>
      </c>
      <c r="F19" s="237" t="s">
        <v>45</v>
      </c>
      <c r="G19" s="142">
        <f>+IF(G13="Indique el valor",0,G13*G17)</f>
        <v>0</v>
      </c>
      <c r="H19" s="237" t="s">
        <v>45</v>
      </c>
      <c r="I19" s="142">
        <f>+IF(I13="Indique el valor",0,I13*I17)</f>
        <v>0</v>
      </c>
      <c r="J19" s="237" t="s">
        <v>45</v>
      </c>
      <c r="K19" s="142">
        <f>+IF(K13="Indique el valor",0,K13*K17)</f>
        <v>0</v>
      </c>
      <c r="L19" s="237" t="s">
        <v>45</v>
      </c>
      <c r="M19" s="142">
        <f>+IF(M13="Indique el valor",0,M13*M17)</f>
        <v>0</v>
      </c>
      <c r="N19" s="237" t="s">
        <v>45</v>
      </c>
      <c r="O19" s="142">
        <f>+IF(O13="Indique el valor",0,O13*O17)</f>
        <v>0</v>
      </c>
      <c r="P19" s="237" t="s">
        <v>45</v>
      </c>
      <c r="Q19" s="142">
        <f>+IF(Q13="Indique el valor",0,Q13*Q17)</f>
        <v>0</v>
      </c>
      <c r="R19" s="237" t="s">
        <v>45</v>
      </c>
      <c r="S19" s="142">
        <f>+IF(S13="Indique el valor",0,S13*S17)</f>
        <v>0</v>
      </c>
      <c r="T19" s="237" t="s">
        <v>45</v>
      </c>
      <c r="U19" s="142">
        <f>+IF(U13="Indique el valor",0,U13*U17)</f>
        <v>0</v>
      </c>
      <c r="V19" s="237" t="s">
        <v>45</v>
      </c>
      <c r="W19" s="142">
        <f>+IF(W13="Indique el valor",0,W13*W17)</f>
        <v>0</v>
      </c>
      <c r="X19" s="258" t="s">
        <v>45</v>
      </c>
    </row>
    <row r="20" spans="1:24" ht="39.75" customHeight="1" thickBot="1">
      <c r="A20"/>
      <c r="B20" s="304"/>
      <c r="C20" s="142">
        <f>+IF(C14="Indique el valor",0,C14*C18)</f>
        <v>0</v>
      </c>
      <c r="D20" s="236" t="s">
        <v>45</v>
      </c>
      <c r="E20" s="142">
        <f>+IF(E14="Indique el valor",0,E14*E18)</f>
        <v>0</v>
      </c>
      <c r="F20" s="236" t="s">
        <v>45</v>
      </c>
      <c r="G20" s="142">
        <f>+IF(G14="Indique el valor",0,G14*G18)</f>
        <v>0</v>
      </c>
      <c r="H20" s="236" t="s">
        <v>45</v>
      </c>
      <c r="I20" s="142">
        <f>+IF(I14="Indique el valor",0,I14*I18)</f>
        <v>0</v>
      </c>
      <c r="J20" s="236" t="s">
        <v>45</v>
      </c>
      <c r="K20" s="142">
        <f>+IF(K14="Indique el valor",0,K14*K18)</f>
        <v>0</v>
      </c>
      <c r="L20" s="236" t="s">
        <v>45</v>
      </c>
      <c r="M20" s="142">
        <f>+IF(M14="Indique el valor",0,M14*M18)</f>
        <v>0</v>
      </c>
      <c r="N20" s="236" t="s">
        <v>45</v>
      </c>
      <c r="O20" s="142">
        <f>+IF(O14="Indique el valor",0,O14*O18)</f>
        <v>0</v>
      </c>
      <c r="P20" s="236" t="s">
        <v>45</v>
      </c>
      <c r="Q20" s="142">
        <f>+IF(Q14="Indique el valor",0,Q14*Q18)</f>
        <v>0</v>
      </c>
      <c r="R20" s="236" t="s">
        <v>45</v>
      </c>
      <c r="S20" s="142">
        <f>+IF(S14="Indique el valor",0,S14*S18)</f>
        <v>0</v>
      </c>
      <c r="T20" s="236" t="s">
        <v>45</v>
      </c>
      <c r="U20" s="142">
        <f>+IF(U14="Indique el valor",0,U14*U18)</f>
        <v>0</v>
      </c>
      <c r="V20" s="236" t="s">
        <v>45</v>
      </c>
      <c r="W20" s="142">
        <f>+IF(W14="Indique el valor",0,W14*W18)</f>
        <v>0</v>
      </c>
      <c r="X20" s="255" t="s">
        <v>45</v>
      </c>
    </row>
    <row r="21" spans="1:24" ht="27" customHeight="1" thickBot="1">
      <c r="A21"/>
      <c r="B21" s="230" t="s">
        <v>47</v>
      </c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2"/>
    </row>
    <row r="22" spans="1:24" ht="39.75" customHeight="1">
      <c r="A22"/>
      <c r="B22" s="302" t="s">
        <v>77</v>
      </c>
      <c r="C22" s="288" t="s">
        <v>75</v>
      </c>
      <c r="D22" s="288"/>
      <c r="E22" s="288" t="s">
        <v>75</v>
      </c>
      <c r="F22" s="288"/>
      <c r="G22" s="288" t="s">
        <v>75</v>
      </c>
      <c r="H22" s="288"/>
      <c r="I22" s="288" t="s">
        <v>75</v>
      </c>
      <c r="J22" s="288"/>
      <c r="K22" s="288" t="s">
        <v>75</v>
      </c>
      <c r="L22" s="288"/>
      <c r="M22" s="288" t="s">
        <v>75</v>
      </c>
      <c r="N22" s="288"/>
      <c r="O22" s="288" t="s">
        <v>75</v>
      </c>
      <c r="P22" s="288"/>
      <c r="Q22" s="288" t="s">
        <v>75</v>
      </c>
      <c r="R22" s="288"/>
      <c r="S22" s="288" t="s">
        <v>75</v>
      </c>
      <c r="T22" s="288"/>
      <c r="U22" s="288" t="s">
        <v>75</v>
      </c>
      <c r="V22" s="288"/>
      <c r="W22" s="288" t="s">
        <v>75</v>
      </c>
      <c r="X22" s="289"/>
    </row>
    <row r="23" spans="1:24" ht="39.75" customHeight="1" thickBot="1">
      <c r="A23"/>
      <c r="B23" s="303"/>
      <c r="C23" s="284" t="s">
        <v>169</v>
      </c>
      <c r="D23" s="298"/>
      <c r="E23" s="284"/>
      <c r="F23" s="298"/>
      <c r="G23" s="284"/>
      <c r="H23" s="298"/>
      <c r="I23" s="284"/>
      <c r="J23" s="298"/>
      <c r="K23" s="284"/>
      <c r="L23" s="298"/>
      <c r="M23" s="284"/>
      <c r="N23" s="298"/>
      <c r="O23" s="284"/>
      <c r="P23" s="298"/>
      <c r="Q23" s="284"/>
      <c r="R23" s="298"/>
      <c r="S23" s="284"/>
      <c r="T23" s="298"/>
      <c r="U23" s="284"/>
      <c r="V23" s="298"/>
      <c r="W23" s="284"/>
      <c r="X23" s="285"/>
    </row>
    <row r="24" spans="1:24" ht="39.75" customHeight="1">
      <c r="A24"/>
      <c r="B24" s="304" t="s">
        <v>76</v>
      </c>
      <c r="C24" s="135" t="s">
        <v>251</v>
      </c>
      <c r="D24" s="17" t="s">
        <v>252</v>
      </c>
      <c r="E24" s="135" t="s">
        <v>251</v>
      </c>
      <c r="F24" s="17" t="s">
        <v>252</v>
      </c>
      <c r="G24" s="135" t="s">
        <v>251</v>
      </c>
      <c r="H24" s="17" t="s">
        <v>252</v>
      </c>
      <c r="I24" s="135" t="s">
        <v>251</v>
      </c>
      <c r="J24" s="17" t="s">
        <v>252</v>
      </c>
      <c r="K24" s="135" t="s">
        <v>251</v>
      </c>
      <c r="L24" s="17" t="s">
        <v>252</v>
      </c>
      <c r="M24" s="135" t="s">
        <v>251</v>
      </c>
      <c r="N24" s="17" t="s">
        <v>252</v>
      </c>
      <c r="O24" s="135" t="s">
        <v>251</v>
      </c>
      <c r="P24" s="17" t="s">
        <v>252</v>
      </c>
      <c r="Q24" s="135" t="s">
        <v>251</v>
      </c>
      <c r="R24" s="17" t="s">
        <v>252</v>
      </c>
      <c r="S24" s="135" t="s">
        <v>251</v>
      </c>
      <c r="T24" s="17" t="s">
        <v>252</v>
      </c>
      <c r="U24" s="135" t="s">
        <v>251</v>
      </c>
      <c r="V24" s="17" t="s">
        <v>252</v>
      </c>
      <c r="W24" s="135" t="s">
        <v>251</v>
      </c>
      <c r="X24" s="254" t="s">
        <v>252</v>
      </c>
    </row>
    <row r="25" spans="1:24" ht="39.75" customHeight="1" thickBot="1">
      <c r="A25"/>
      <c r="B25" s="304"/>
      <c r="C25" s="141" t="s">
        <v>251</v>
      </c>
      <c r="D25" s="17" t="s">
        <v>252</v>
      </c>
      <c r="E25" s="141" t="s">
        <v>251</v>
      </c>
      <c r="F25" s="17" t="s">
        <v>252</v>
      </c>
      <c r="G25" s="141" t="s">
        <v>251</v>
      </c>
      <c r="H25" s="17" t="s">
        <v>252</v>
      </c>
      <c r="I25" s="141" t="s">
        <v>251</v>
      </c>
      <c r="J25" s="17" t="s">
        <v>252</v>
      </c>
      <c r="K25" s="141" t="s">
        <v>251</v>
      </c>
      <c r="L25" s="17" t="s">
        <v>252</v>
      </c>
      <c r="M25" s="141" t="s">
        <v>251</v>
      </c>
      <c r="N25" s="17" t="s">
        <v>252</v>
      </c>
      <c r="O25" s="141" t="s">
        <v>251</v>
      </c>
      <c r="P25" s="17" t="s">
        <v>252</v>
      </c>
      <c r="Q25" s="141" t="s">
        <v>251</v>
      </c>
      <c r="R25" s="17" t="s">
        <v>252</v>
      </c>
      <c r="S25" s="141" t="s">
        <v>251</v>
      </c>
      <c r="T25" s="17" t="s">
        <v>252</v>
      </c>
      <c r="U25" s="141" t="s">
        <v>251</v>
      </c>
      <c r="V25" s="17" t="s">
        <v>252</v>
      </c>
      <c r="W25" s="141" t="s">
        <v>251</v>
      </c>
      <c r="X25" s="254" t="s">
        <v>252</v>
      </c>
    </row>
    <row r="26" spans="1:24" ht="60" customHeight="1" thickBot="1">
      <c r="A26"/>
      <c r="B26" s="300" t="s">
        <v>78</v>
      </c>
      <c r="C26" s="191" t="s">
        <v>378</v>
      </c>
      <c r="D26" s="127" t="s">
        <v>190</v>
      </c>
      <c r="E26" s="18"/>
      <c r="F26" s="127"/>
      <c r="G26" s="18"/>
      <c r="H26" s="127"/>
      <c r="I26" s="18"/>
      <c r="J26" s="127"/>
      <c r="K26" s="18"/>
      <c r="L26" s="127"/>
      <c r="M26" s="18"/>
      <c r="N26" s="127"/>
      <c r="O26" s="18"/>
      <c r="P26" s="127"/>
      <c r="Q26" s="18"/>
      <c r="R26" s="127"/>
      <c r="S26" s="18"/>
      <c r="T26" s="127"/>
      <c r="U26" s="18"/>
      <c r="V26" s="127"/>
      <c r="W26" s="18"/>
      <c r="X26" s="196"/>
    </row>
    <row r="27" spans="1:24" ht="60" customHeight="1" thickBot="1">
      <c r="A27"/>
      <c r="B27" s="301"/>
      <c r="C27" s="192" t="s">
        <v>378</v>
      </c>
      <c r="D27" s="127" t="s">
        <v>190</v>
      </c>
      <c r="E27" s="35"/>
      <c r="F27" s="127"/>
      <c r="G27" s="35"/>
      <c r="H27" s="127"/>
      <c r="I27" s="35"/>
      <c r="J27" s="127"/>
      <c r="K27" s="35"/>
      <c r="L27" s="127"/>
      <c r="M27" s="35"/>
      <c r="N27" s="127"/>
      <c r="O27" s="35"/>
      <c r="P27" s="127"/>
      <c r="Q27" s="35"/>
      <c r="R27" s="127"/>
      <c r="S27" s="35"/>
      <c r="T27" s="127"/>
      <c r="U27" s="35"/>
      <c r="V27" s="127"/>
      <c r="W27" s="35"/>
      <c r="X27" s="196"/>
    </row>
    <row r="28" spans="1:24" ht="39.75" customHeight="1">
      <c r="A28"/>
      <c r="B28" s="305" t="s">
        <v>191</v>
      </c>
      <c r="C28" s="135" t="s">
        <v>251</v>
      </c>
      <c r="D28" s="138">
        <f>+_xlfn.IFERROR(VLOOKUP(D24,$D$53:$E$58,2,FALSE),"")</f>
      </c>
      <c r="E28" s="135" t="s">
        <v>251</v>
      </c>
      <c r="F28" s="138">
        <f>+_xlfn.IFERROR(VLOOKUP(F24,$D$53:$E$58,2,FALSE),"")</f>
      </c>
      <c r="G28" s="135" t="s">
        <v>251</v>
      </c>
      <c r="H28" s="138">
        <f>+_xlfn.IFERROR(VLOOKUP(H24,$D$53:$E$58,2,FALSE),"")</f>
      </c>
      <c r="I28" s="135" t="s">
        <v>251</v>
      </c>
      <c r="J28" s="138">
        <f>+_xlfn.IFERROR(VLOOKUP(J24,$D$53:$E$58,2,FALSE),"")</f>
      </c>
      <c r="K28" s="135" t="s">
        <v>251</v>
      </c>
      <c r="L28" s="138">
        <f>+_xlfn.IFERROR(VLOOKUP(L24,$D$53:$E$58,2,FALSE),"")</f>
      </c>
      <c r="M28" s="135" t="s">
        <v>251</v>
      </c>
      <c r="N28" s="138">
        <f>+_xlfn.IFERROR(VLOOKUP(N24,$D$53:$E$58,2,FALSE),"")</f>
      </c>
      <c r="O28" s="135" t="s">
        <v>251</v>
      </c>
      <c r="P28" s="138">
        <f aca="true" t="shared" si="0" ref="P28:V29">+_xlfn.IFERROR(VLOOKUP(P24,$D$53:$E$58,2,FALSE),"")</f>
      </c>
      <c r="Q28" s="135" t="s">
        <v>251</v>
      </c>
      <c r="R28" s="138">
        <f t="shared" si="0"/>
      </c>
      <c r="S28" s="135" t="s">
        <v>251</v>
      </c>
      <c r="T28" s="138">
        <f t="shared" si="0"/>
      </c>
      <c r="U28" s="135" t="s">
        <v>251</v>
      </c>
      <c r="V28" s="138">
        <f t="shared" si="0"/>
      </c>
      <c r="W28" s="135" t="s">
        <v>251</v>
      </c>
      <c r="X28" s="256">
        <f>+_xlfn.IFERROR(VLOOKUP(X24,$D$53:$E$58,2,FALSE),"")</f>
      </c>
    </row>
    <row r="29" spans="1:24" ht="39.75" customHeight="1" thickBot="1">
      <c r="A29"/>
      <c r="B29" s="306"/>
      <c r="C29" s="141" t="s">
        <v>251</v>
      </c>
      <c r="D29" s="139">
        <f>+_xlfn.IFERROR(VLOOKUP(D25,$D$53:$E$58,2,FALSE),"")</f>
      </c>
      <c r="E29" s="141" t="s">
        <v>251</v>
      </c>
      <c r="F29" s="139">
        <f>+_xlfn.IFERROR(VLOOKUP(F25,$D$53:$E$58,2,FALSE),"")</f>
      </c>
      <c r="G29" s="141" t="s">
        <v>251</v>
      </c>
      <c r="H29" s="139">
        <f>+_xlfn.IFERROR(VLOOKUP(H25,$D$53:$E$58,2,FALSE),"")</f>
      </c>
      <c r="I29" s="141" t="s">
        <v>251</v>
      </c>
      <c r="J29" s="139">
        <f>+_xlfn.IFERROR(VLOOKUP(J25,$D$53:$E$58,2,FALSE),"")</f>
      </c>
      <c r="K29" s="141" t="s">
        <v>251</v>
      </c>
      <c r="L29" s="139">
        <f>+_xlfn.IFERROR(VLOOKUP(L25,$D$53:$E$58,2,FALSE),"")</f>
      </c>
      <c r="M29" s="141" t="s">
        <v>251</v>
      </c>
      <c r="N29" s="139">
        <f>+_xlfn.IFERROR(VLOOKUP(N25,$D$53:$E$58,2,FALSE),"")</f>
      </c>
      <c r="O29" s="141" t="s">
        <v>251</v>
      </c>
      <c r="P29" s="139">
        <f t="shared" si="0"/>
      </c>
      <c r="Q29" s="141" t="s">
        <v>251</v>
      </c>
      <c r="R29" s="139">
        <f t="shared" si="0"/>
      </c>
      <c r="S29" s="141" t="s">
        <v>251</v>
      </c>
      <c r="T29" s="139">
        <f t="shared" si="0"/>
      </c>
      <c r="U29" s="141" t="s">
        <v>251</v>
      </c>
      <c r="V29" s="139">
        <f t="shared" si="0"/>
      </c>
      <c r="W29" s="141" t="s">
        <v>251</v>
      </c>
      <c r="X29" s="257">
        <f>+_xlfn.IFERROR(VLOOKUP(X25,$D$53:$E$58,2,FALSE),"")</f>
      </c>
    </row>
    <row r="30" spans="1:24" ht="39.75" customHeight="1">
      <c r="A30"/>
      <c r="B30" s="304" t="s">
        <v>79</v>
      </c>
      <c r="C30" s="142">
        <f>+IF(C24="Indique el valor",0,C24*C28)</f>
        <v>0</v>
      </c>
      <c r="D30" s="237" t="s">
        <v>45</v>
      </c>
      <c r="E30" s="142">
        <f>+IF(E24="Indique el valor",0,E24*E28)</f>
        <v>0</v>
      </c>
      <c r="F30" s="237" t="s">
        <v>45</v>
      </c>
      <c r="G30" s="142">
        <f>+IF(G24="Indique el valor",0,G24*G28)</f>
        <v>0</v>
      </c>
      <c r="H30" s="237" t="s">
        <v>45</v>
      </c>
      <c r="I30" s="142">
        <f>+IF(I24="Indique el valor",0,I24*I28)</f>
        <v>0</v>
      </c>
      <c r="J30" s="237" t="s">
        <v>45</v>
      </c>
      <c r="K30" s="142">
        <f>+IF(K24="Indique el valor",0,K24*K28)</f>
        <v>0</v>
      </c>
      <c r="L30" s="237" t="s">
        <v>45</v>
      </c>
      <c r="M30" s="142">
        <f>+IF(M24="Indique el valor",0,M24*M28)</f>
        <v>0</v>
      </c>
      <c r="N30" s="237" t="s">
        <v>45</v>
      </c>
      <c r="O30" s="142">
        <f>+IF(O24="Indique el valor",0,O24*O28)</f>
        <v>0</v>
      </c>
      <c r="P30" s="237" t="s">
        <v>45</v>
      </c>
      <c r="Q30" s="142">
        <f>+IF(Q24="Indique el valor",0,Q24*Q28)</f>
        <v>0</v>
      </c>
      <c r="R30" s="237" t="s">
        <v>45</v>
      </c>
      <c r="S30" s="142">
        <f>+IF(S24="Indique el valor",0,S24*S28)</f>
        <v>0</v>
      </c>
      <c r="T30" s="237" t="s">
        <v>45</v>
      </c>
      <c r="U30" s="142">
        <f>+IF(U24="Indique el valor",0,U24*U28)</f>
        <v>0</v>
      </c>
      <c r="V30" s="237" t="s">
        <v>45</v>
      </c>
      <c r="W30" s="142">
        <f>+IF(W24="Indique el valor",0,W24*W28)</f>
        <v>0</v>
      </c>
      <c r="X30" s="258" t="s">
        <v>45</v>
      </c>
    </row>
    <row r="31" spans="1:24" ht="39.75" customHeight="1" thickBot="1">
      <c r="A31"/>
      <c r="B31" s="301"/>
      <c r="C31" s="142">
        <f>+IF(C25="Indique el valor",0,C25*C29)</f>
        <v>0</v>
      </c>
      <c r="D31" s="238" t="s">
        <v>45</v>
      </c>
      <c r="E31" s="142">
        <f>+IF(E25="Indique el valor",0,E25*E29)</f>
        <v>0</v>
      </c>
      <c r="F31" s="238" t="s">
        <v>45</v>
      </c>
      <c r="G31" s="142">
        <f>+IF(G25="Indique el valor",0,G25*G29)</f>
        <v>0</v>
      </c>
      <c r="H31" s="238" t="s">
        <v>45</v>
      </c>
      <c r="I31" s="142">
        <f>+IF(I25="Indique el valor",0,I25*I29)</f>
        <v>0</v>
      </c>
      <c r="J31" s="238" t="s">
        <v>45</v>
      </c>
      <c r="K31" s="142">
        <f>+IF(K25="Indique el valor",0,K25*K29)</f>
        <v>0</v>
      </c>
      <c r="L31" s="238" t="s">
        <v>45</v>
      </c>
      <c r="M31" s="142">
        <f>+IF(M25="Indique el valor",0,M25*M29)</f>
        <v>0</v>
      </c>
      <c r="N31" s="238" t="s">
        <v>45</v>
      </c>
      <c r="O31" s="142">
        <f>+IF(O25="Indique el valor",0,O25*O29)</f>
        <v>0</v>
      </c>
      <c r="P31" s="238" t="s">
        <v>45</v>
      </c>
      <c r="Q31" s="142">
        <f>+IF(Q25="Indique el valor",0,Q25*Q29)</f>
        <v>0</v>
      </c>
      <c r="R31" s="238" t="s">
        <v>45</v>
      </c>
      <c r="S31" s="142">
        <f>+IF(S25="Indique el valor",0,S25*S29)</f>
        <v>0</v>
      </c>
      <c r="T31" s="238" t="s">
        <v>45</v>
      </c>
      <c r="U31" s="142">
        <f>+IF(U25="Indique el valor",0,U25*U29)</f>
        <v>0</v>
      </c>
      <c r="V31" s="238" t="s">
        <v>45</v>
      </c>
      <c r="W31" s="142">
        <f>+IF(W25="Indique el valor",0,W25*W29)</f>
        <v>0</v>
      </c>
      <c r="X31" s="197" t="s">
        <v>45</v>
      </c>
    </row>
    <row r="32" spans="1:24" s="34" customFormat="1" ht="39.75" customHeight="1" thickBot="1">
      <c r="A32" s="12"/>
      <c r="B32" s="16" t="s">
        <v>189</v>
      </c>
      <c r="C32" s="286" t="s">
        <v>49</v>
      </c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7"/>
    </row>
    <row r="33" spans="1:24" ht="39.75" customHeight="1" thickBot="1">
      <c r="A33"/>
      <c r="B33" s="16" t="s">
        <v>192</v>
      </c>
      <c r="C33" s="280" t="s">
        <v>74</v>
      </c>
      <c r="D33" s="296"/>
      <c r="E33" s="280"/>
      <c r="F33" s="296"/>
      <c r="G33" s="280"/>
      <c r="H33" s="296"/>
      <c r="I33" s="280"/>
      <c r="J33" s="296"/>
      <c r="K33" s="280"/>
      <c r="L33" s="296"/>
      <c r="M33" s="280"/>
      <c r="N33" s="296"/>
      <c r="O33" s="280"/>
      <c r="P33" s="296"/>
      <c r="Q33" s="280"/>
      <c r="R33" s="296"/>
      <c r="S33" s="280"/>
      <c r="T33" s="296"/>
      <c r="U33" s="280"/>
      <c r="V33" s="296"/>
      <c r="W33" s="280"/>
      <c r="X33" s="281"/>
    </row>
    <row r="34" spans="1:24" ht="39.75" customHeight="1" thickBot="1">
      <c r="A34"/>
      <c r="B34" s="16" t="s">
        <v>48</v>
      </c>
      <c r="C34" s="282" t="s">
        <v>379</v>
      </c>
      <c r="D34" s="297"/>
      <c r="E34" s="282"/>
      <c r="F34" s="297"/>
      <c r="G34" s="282"/>
      <c r="H34" s="297"/>
      <c r="I34" s="282"/>
      <c r="J34" s="297"/>
      <c r="K34" s="282"/>
      <c r="L34" s="297"/>
      <c r="M34" s="282"/>
      <c r="N34" s="297"/>
      <c r="O34" s="282"/>
      <c r="P34" s="297"/>
      <c r="Q34" s="282"/>
      <c r="R34" s="297"/>
      <c r="S34" s="282"/>
      <c r="T34" s="297"/>
      <c r="U34" s="282"/>
      <c r="V34" s="297"/>
      <c r="W34" s="282"/>
      <c r="X34" s="283"/>
    </row>
    <row r="35" spans="1:24" ht="19.5" customHeight="1" thickBot="1">
      <c r="A35"/>
      <c r="B35" s="230" t="s">
        <v>50</v>
      </c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2"/>
    </row>
    <row r="36" spans="1:24" ht="39.75" customHeight="1" thickBot="1">
      <c r="A36"/>
      <c r="B36" s="16" t="s">
        <v>335</v>
      </c>
      <c r="C36" s="143">
        <f>+SUM(C15:C16)-SUM(C26:C27)</f>
        <v>0</v>
      </c>
      <c r="D36" s="140" t="s">
        <v>45</v>
      </c>
      <c r="E36" s="143">
        <f>+SUM(E15:E16)-SUM(E26:E27)</f>
        <v>0</v>
      </c>
      <c r="F36" s="140" t="s">
        <v>45</v>
      </c>
      <c r="G36" s="143">
        <f>+SUM(G15:G16)-SUM(G26:G27)</f>
        <v>0</v>
      </c>
      <c r="H36" s="140" t="s">
        <v>45</v>
      </c>
      <c r="I36" s="143">
        <f>+SUM(I15:I16)-SUM(I26:I27)</f>
        <v>0</v>
      </c>
      <c r="J36" s="140" t="s">
        <v>45</v>
      </c>
      <c r="K36" s="143">
        <f>+SUM(K15:K16)-SUM(K26:K27)</f>
        <v>0</v>
      </c>
      <c r="L36" s="140" t="s">
        <v>45</v>
      </c>
      <c r="M36" s="143">
        <f>+SUM(M15:M16)-SUM(M26:M27)</f>
        <v>0</v>
      </c>
      <c r="N36" s="140" t="s">
        <v>45</v>
      </c>
      <c r="O36" s="143">
        <f>+SUM(O15:O16)-SUM(O26:O27)</f>
        <v>0</v>
      </c>
      <c r="P36" s="140" t="s">
        <v>45</v>
      </c>
      <c r="Q36" s="143">
        <f>+SUM(Q15:Q16)-SUM(Q26:Q27)</f>
        <v>0</v>
      </c>
      <c r="R36" s="140" t="s">
        <v>45</v>
      </c>
      <c r="S36" s="143">
        <f>+SUM(S15:S16)-SUM(S26:S27)</f>
        <v>0</v>
      </c>
      <c r="T36" s="140" t="s">
        <v>45</v>
      </c>
      <c r="U36" s="143">
        <f>+SUM(U15:U16)-SUM(U26:U27)</f>
        <v>0</v>
      </c>
      <c r="V36" s="140" t="s">
        <v>45</v>
      </c>
      <c r="W36" s="143">
        <f>+SUM(W15:W16)-SUM(W26:W27)</f>
        <v>0</v>
      </c>
      <c r="X36" s="128" t="s">
        <v>45</v>
      </c>
    </row>
    <row r="37" spans="1:24" ht="39.75" customHeight="1" thickBot="1">
      <c r="A37"/>
      <c r="B37" s="16" t="s">
        <v>194</v>
      </c>
      <c r="C37" s="143">
        <f>+SUM(C19:C20)-SUM(C30:C31)</f>
        <v>0</v>
      </c>
      <c r="D37" s="140" t="s">
        <v>45</v>
      </c>
      <c r="E37" s="143">
        <f>+SUM(E19:E20)-SUM(E30:E31)</f>
        <v>0</v>
      </c>
      <c r="F37" s="140" t="s">
        <v>45</v>
      </c>
      <c r="G37" s="143">
        <f>+SUM(G19:G20)-SUM(G30:G31)</f>
        <v>0</v>
      </c>
      <c r="H37" s="140" t="s">
        <v>45</v>
      </c>
      <c r="I37" s="143">
        <f>+SUM(I19:I20)-SUM(I30:I31)</f>
        <v>0</v>
      </c>
      <c r="J37" s="140" t="s">
        <v>45</v>
      </c>
      <c r="K37" s="143">
        <f>+SUM(K19:K20)-SUM(K30:K31)</f>
        <v>0</v>
      </c>
      <c r="L37" s="140" t="s">
        <v>45</v>
      </c>
      <c r="M37" s="143">
        <f>+SUM(M19:M20)-SUM(M30:M31)</f>
        <v>0</v>
      </c>
      <c r="N37" s="140" t="s">
        <v>45</v>
      </c>
      <c r="O37" s="143">
        <f>+SUM(O19:O20)-SUM(O30:O31)</f>
        <v>0</v>
      </c>
      <c r="P37" s="140" t="s">
        <v>45</v>
      </c>
      <c r="Q37" s="143">
        <f>+SUM(Q19:Q20)-SUM(Q30:Q31)</f>
        <v>0</v>
      </c>
      <c r="R37" s="140" t="s">
        <v>45</v>
      </c>
      <c r="S37" s="143">
        <f>+SUM(S19:S20)-SUM(S30:S31)</f>
        <v>0</v>
      </c>
      <c r="T37" s="140" t="s">
        <v>45</v>
      </c>
      <c r="U37" s="143">
        <f>+SUM(U19:U20)-SUM(U30:U31)</f>
        <v>0</v>
      </c>
      <c r="V37" s="140" t="s">
        <v>45</v>
      </c>
      <c r="W37" s="143">
        <f>+SUM(W19:W20)-SUM(W30:W31)</f>
        <v>0</v>
      </c>
      <c r="X37" s="128" t="s">
        <v>45</v>
      </c>
    </row>
    <row r="38" spans="1:24" ht="39.75" customHeight="1" thickBot="1">
      <c r="A38"/>
      <c r="B38" s="16" t="s">
        <v>383</v>
      </c>
      <c r="C38" s="191" t="s">
        <v>378</v>
      </c>
      <c r="D38" s="200" t="s">
        <v>334</v>
      </c>
      <c r="E38" s="239"/>
      <c r="F38" s="200"/>
      <c r="G38" s="239"/>
      <c r="H38" s="200"/>
      <c r="I38" s="239"/>
      <c r="J38" s="200"/>
      <c r="K38" s="239"/>
      <c r="L38" s="200"/>
      <c r="M38" s="239"/>
      <c r="N38" s="200"/>
      <c r="O38" s="239"/>
      <c r="P38" s="200"/>
      <c r="Q38" s="239"/>
      <c r="R38" s="200"/>
      <c r="S38" s="239"/>
      <c r="T38" s="200"/>
      <c r="U38" s="239"/>
      <c r="V38" s="200"/>
      <c r="W38" s="239"/>
      <c r="X38" s="259"/>
    </row>
    <row r="39" spans="1:24" ht="39.75" customHeight="1" thickBot="1">
      <c r="A39"/>
      <c r="B39" s="16" t="s">
        <v>195</v>
      </c>
      <c r="C39" s="143" t="e">
        <f>-PV(10%,C34,C37,0,1)</f>
        <v>#VALUE!</v>
      </c>
      <c r="D39" s="140" t="s">
        <v>45</v>
      </c>
      <c r="E39" s="143">
        <f>-PV(10%,E34,E37,0,1)</f>
        <v>0</v>
      </c>
      <c r="F39" s="140" t="s">
        <v>45</v>
      </c>
      <c r="G39" s="143">
        <f>-PV(10%,G34,G37,0,1)</f>
        <v>0</v>
      </c>
      <c r="H39" s="140" t="s">
        <v>45</v>
      </c>
      <c r="I39" s="143">
        <f>-PV(10%,I34,I37,0,1)</f>
        <v>0</v>
      </c>
      <c r="J39" s="140" t="s">
        <v>45</v>
      </c>
      <c r="K39" s="143">
        <f>-PV(10%,K34,K37,0,1)</f>
        <v>0</v>
      </c>
      <c r="L39" s="140" t="s">
        <v>45</v>
      </c>
      <c r="M39" s="143">
        <f>-PV(10%,M34,M37,0,1)</f>
        <v>0</v>
      </c>
      <c r="N39" s="140" t="s">
        <v>45</v>
      </c>
      <c r="O39" s="143">
        <f>-PV(10%,O34,O37,0,1)</f>
        <v>0</v>
      </c>
      <c r="P39" s="140" t="s">
        <v>45</v>
      </c>
      <c r="Q39" s="143">
        <f>-PV(10%,Q34,Q37,0,1)</f>
        <v>0</v>
      </c>
      <c r="R39" s="140" t="s">
        <v>45</v>
      </c>
      <c r="S39" s="143">
        <f>-PV(10%,S34,S37,0,1)</f>
        <v>0</v>
      </c>
      <c r="T39" s="140" t="s">
        <v>45</v>
      </c>
      <c r="U39" s="143">
        <f>-PV(10%,U34,U37,0,1)</f>
        <v>0</v>
      </c>
      <c r="V39" s="140" t="s">
        <v>45</v>
      </c>
      <c r="W39" s="143">
        <f>-PV(10%,W34,W37,0,1)</f>
        <v>0</v>
      </c>
      <c r="X39" s="128" t="s">
        <v>45</v>
      </c>
    </row>
    <row r="40" spans="1:24" ht="39.75" customHeight="1" thickBot="1">
      <c r="A40"/>
      <c r="B40" s="16" t="s">
        <v>51</v>
      </c>
      <c r="C40" s="240" t="e">
        <f>+C32/C39</f>
        <v>#VALUE!</v>
      </c>
      <c r="D40" s="140" t="s">
        <v>45</v>
      </c>
      <c r="E40" s="240" t="e">
        <f>+E32/E39</f>
        <v>#DIV/0!</v>
      </c>
      <c r="F40" s="140" t="s">
        <v>45</v>
      </c>
      <c r="G40" s="240" t="e">
        <f>+G32/G39</f>
        <v>#DIV/0!</v>
      </c>
      <c r="H40" s="140" t="s">
        <v>45</v>
      </c>
      <c r="I40" s="240" t="e">
        <f>+I32/I39</f>
        <v>#DIV/0!</v>
      </c>
      <c r="J40" s="140" t="s">
        <v>45</v>
      </c>
      <c r="K40" s="240" t="e">
        <f>+K32/K39</f>
        <v>#DIV/0!</v>
      </c>
      <c r="L40" s="140" t="s">
        <v>45</v>
      </c>
      <c r="M40" s="240" t="e">
        <f>+M32/M39</f>
        <v>#DIV/0!</v>
      </c>
      <c r="N40" s="140" t="s">
        <v>45</v>
      </c>
      <c r="O40" s="240" t="e">
        <f>+O32/O39</f>
        <v>#DIV/0!</v>
      </c>
      <c r="P40" s="140" t="s">
        <v>45</v>
      </c>
      <c r="Q40" s="240" t="e">
        <f>+Q32/Q39</f>
        <v>#DIV/0!</v>
      </c>
      <c r="R40" s="140" t="s">
        <v>45</v>
      </c>
      <c r="S40" s="240" t="e">
        <f>+S32/S39</f>
        <v>#DIV/0!</v>
      </c>
      <c r="T40" s="140" t="s">
        <v>45</v>
      </c>
      <c r="U40" s="240" t="e">
        <f>+U32/U39</f>
        <v>#DIV/0!</v>
      </c>
      <c r="V40" s="140" t="s">
        <v>45</v>
      </c>
      <c r="W40" s="240" t="e">
        <f>+W32/W39</f>
        <v>#DIV/0!</v>
      </c>
      <c r="X40" s="128" t="s">
        <v>45</v>
      </c>
    </row>
    <row r="41" spans="2:24" s="71" customFormat="1" ht="15.75">
      <c r="B41" s="5"/>
      <c r="C41" s="233"/>
      <c r="D41" s="233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34"/>
      <c r="S41" s="234"/>
      <c r="T41" s="234"/>
      <c r="U41" s="234"/>
      <c r="V41" s="234"/>
      <c r="W41" s="234"/>
      <c r="X41" s="234"/>
    </row>
    <row r="44" spans="2:24" s="71" customFormat="1" ht="15">
      <c r="B44" s="7"/>
      <c r="C44" s="234"/>
      <c r="D44" s="234"/>
      <c r="E44" s="234"/>
      <c r="F44" s="234"/>
      <c r="G44" s="234"/>
      <c r="H44" s="234"/>
      <c r="I44" s="246"/>
      <c r="J44" s="234"/>
      <c r="K44" s="246"/>
      <c r="L44" s="234"/>
      <c r="M44" s="234"/>
      <c r="N44" s="234"/>
      <c r="O44" s="234"/>
      <c r="P44" s="234"/>
      <c r="Q44" s="234"/>
      <c r="R44" s="234"/>
      <c r="S44" s="234"/>
      <c r="T44" s="234"/>
      <c r="U44" s="234"/>
      <c r="V44" s="234"/>
      <c r="W44" s="234"/>
      <c r="X44" s="234"/>
    </row>
    <row r="45" spans="2:24" s="245" customFormat="1" ht="15">
      <c r="B45" s="183" t="s">
        <v>7</v>
      </c>
      <c r="C45" s="247"/>
      <c r="D45" s="247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</row>
    <row r="46" spans="6:11" ht="15">
      <c r="F46" s="235"/>
      <c r="G46" s="235"/>
      <c r="H46" s="246"/>
      <c r="I46" s="246"/>
      <c r="J46" s="246"/>
      <c r="K46" s="246"/>
    </row>
    <row r="47" spans="6:11" ht="15">
      <c r="F47" s="235">
        <v>7</v>
      </c>
      <c r="G47" s="235"/>
      <c r="H47" s="246"/>
      <c r="I47" s="246"/>
      <c r="J47" s="246"/>
      <c r="K47" s="246"/>
    </row>
    <row r="48" spans="6:11" ht="15">
      <c r="F48" s="235"/>
      <c r="G48" s="235"/>
      <c r="H48" s="246"/>
      <c r="I48" s="246"/>
      <c r="J48" s="246"/>
      <c r="K48" s="246"/>
    </row>
    <row r="49" spans="6:11" ht="15">
      <c r="F49" s="235"/>
      <c r="G49" s="235"/>
      <c r="H49" s="246"/>
      <c r="I49" s="246"/>
      <c r="J49" s="246"/>
      <c r="K49" s="246"/>
    </row>
    <row r="50" spans="2:11" ht="15.75" hidden="1">
      <c r="B50" s="299" t="s">
        <v>16</v>
      </c>
      <c r="C50" s="299"/>
      <c r="D50" s="299"/>
      <c r="E50" s="299"/>
      <c r="F50" s="235"/>
      <c r="G50" s="235"/>
      <c r="H50" s="246"/>
      <c r="I50" s="246"/>
      <c r="J50" s="246"/>
      <c r="K50" s="246"/>
    </row>
    <row r="51" spans="2:11" ht="27" customHeight="1" hidden="1">
      <c r="B51" s="98" t="s">
        <v>18</v>
      </c>
      <c r="C51" s="99" t="s">
        <v>19</v>
      </c>
      <c r="D51" s="102" t="s">
        <v>20</v>
      </c>
      <c r="E51" s="99" t="s">
        <v>19</v>
      </c>
      <c r="F51" s="134"/>
      <c r="G51" s="134"/>
      <c r="H51" s="134"/>
      <c r="I51" s="246"/>
      <c r="J51" s="246"/>
      <c r="K51" s="235"/>
    </row>
    <row r="52" spans="2:11" ht="33.75" hidden="1">
      <c r="B52" s="101" t="s">
        <v>193</v>
      </c>
      <c r="C52" s="100" t="s">
        <v>75</v>
      </c>
      <c r="D52" s="103" t="s">
        <v>252</v>
      </c>
      <c r="E52" s="100"/>
      <c r="F52" s="235"/>
      <c r="G52" s="246"/>
      <c r="H52" s="246"/>
      <c r="I52" s="246"/>
      <c r="J52" s="246"/>
      <c r="K52" s="235"/>
    </row>
    <row r="53" spans="2:11" ht="22.5" hidden="1">
      <c r="B53" s="105" t="s">
        <v>67</v>
      </c>
      <c r="C53" s="242" t="s">
        <v>34</v>
      </c>
      <c r="D53" s="104" t="s">
        <v>61</v>
      </c>
      <c r="E53" s="242" t="s">
        <v>94</v>
      </c>
      <c r="F53" s="235"/>
      <c r="G53" s="246"/>
      <c r="H53" s="246"/>
      <c r="I53" s="246"/>
      <c r="J53" s="246"/>
      <c r="K53" s="235"/>
    </row>
    <row r="54" spans="2:11" ht="15" hidden="1">
      <c r="B54" s="106" t="s">
        <v>26</v>
      </c>
      <c r="C54" s="242" t="s">
        <v>4</v>
      </c>
      <c r="D54" s="104" t="s">
        <v>5</v>
      </c>
      <c r="E54" s="242" t="s">
        <v>201</v>
      </c>
      <c r="F54" s="235"/>
      <c r="G54" s="246"/>
      <c r="H54" s="246"/>
      <c r="I54" s="246"/>
      <c r="J54" s="246"/>
      <c r="K54" s="235"/>
    </row>
    <row r="55" spans="2:11" ht="15" hidden="1">
      <c r="B55" s="106" t="s">
        <v>29</v>
      </c>
      <c r="C55" s="242" t="s">
        <v>170</v>
      </c>
      <c r="D55" s="104" t="s">
        <v>161</v>
      </c>
      <c r="E55" s="242" t="s">
        <v>202</v>
      </c>
      <c r="F55" s="235"/>
      <c r="G55" s="246"/>
      <c r="H55" s="246"/>
      <c r="I55" s="246"/>
      <c r="J55" s="246"/>
      <c r="K55" s="235"/>
    </row>
    <row r="56" spans="2:11" ht="15" hidden="1">
      <c r="B56" s="106" t="s">
        <v>30</v>
      </c>
      <c r="C56" s="242" t="s">
        <v>171</v>
      </c>
      <c r="D56" s="104" t="s">
        <v>164</v>
      </c>
      <c r="E56" s="242" t="s">
        <v>203</v>
      </c>
      <c r="F56" s="235"/>
      <c r="G56" s="246"/>
      <c r="H56" s="246"/>
      <c r="I56" s="246"/>
      <c r="J56" s="246"/>
      <c r="K56" s="235"/>
    </row>
    <row r="57" spans="2:11" ht="15" hidden="1">
      <c r="B57" s="105" t="s">
        <v>68</v>
      </c>
      <c r="C57" s="242" t="s">
        <v>172</v>
      </c>
      <c r="D57" s="104" t="s">
        <v>162</v>
      </c>
      <c r="E57" s="242" t="s">
        <v>83</v>
      </c>
      <c r="F57" s="235"/>
      <c r="G57" s="246"/>
      <c r="H57" s="246"/>
      <c r="I57" s="246"/>
      <c r="J57" s="246"/>
      <c r="K57" s="235"/>
    </row>
    <row r="58" spans="2:11" ht="15" hidden="1">
      <c r="B58" s="106" t="s">
        <v>33</v>
      </c>
      <c r="C58" s="242" t="s">
        <v>173</v>
      </c>
      <c r="D58" s="104" t="s">
        <v>163</v>
      </c>
      <c r="E58" s="242" t="s">
        <v>204</v>
      </c>
      <c r="F58" s="235"/>
      <c r="G58" s="246"/>
      <c r="H58" s="246"/>
      <c r="I58" s="246"/>
      <c r="J58" s="246"/>
      <c r="K58" s="235"/>
    </row>
    <row r="59" spans="2:11" ht="15" hidden="1">
      <c r="B59" s="106" t="s">
        <v>35</v>
      </c>
      <c r="C59" s="242" t="s">
        <v>177</v>
      </c>
      <c r="D59" s="104"/>
      <c r="F59" s="235"/>
      <c r="G59" s="246"/>
      <c r="H59" s="246"/>
      <c r="I59" s="246"/>
      <c r="J59" s="246"/>
      <c r="K59" s="235"/>
    </row>
    <row r="60" spans="2:11" ht="15" hidden="1">
      <c r="B60" s="106" t="s">
        <v>36</v>
      </c>
      <c r="C60" s="242" t="s">
        <v>174</v>
      </c>
      <c r="D60" s="104"/>
      <c r="F60" s="235"/>
      <c r="G60" s="246"/>
      <c r="H60" s="246"/>
      <c r="I60" s="246"/>
      <c r="J60" s="246"/>
      <c r="K60" s="235"/>
    </row>
    <row r="61" spans="2:11" ht="15" hidden="1">
      <c r="B61" s="106" t="s">
        <v>73</v>
      </c>
      <c r="C61" s="242" t="s">
        <v>175</v>
      </c>
      <c r="D61" s="104"/>
      <c r="F61" s="235"/>
      <c r="G61" s="246"/>
      <c r="H61" s="246"/>
      <c r="I61" s="246"/>
      <c r="J61" s="246"/>
      <c r="K61" s="235"/>
    </row>
    <row r="62" spans="2:11" ht="15" hidden="1">
      <c r="B62" s="106" t="s">
        <v>37</v>
      </c>
      <c r="C62" s="242" t="s">
        <v>176</v>
      </c>
      <c r="D62" s="104"/>
      <c r="F62" s="235"/>
      <c r="G62" s="246"/>
      <c r="H62" s="246"/>
      <c r="I62" s="246"/>
      <c r="J62" s="246"/>
      <c r="K62" s="235"/>
    </row>
    <row r="63" spans="2:11" ht="15" hidden="1">
      <c r="B63" s="106" t="s">
        <v>38</v>
      </c>
      <c r="C63" s="242" t="s">
        <v>178</v>
      </c>
      <c r="D63" s="104"/>
      <c r="F63" s="235"/>
      <c r="G63" s="246"/>
      <c r="H63" s="246"/>
      <c r="I63" s="246"/>
      <c r="J63" s="246"/>
      <c r="K63" s="235"/>
    </row>
    <row r="64" spans="2:11" ht="15" hidden="1">
      <c r="B64" s="105" t="s">
        <v>70</v>
      </c>
      <c r="C64" s="242" t="s">
        <v>71</v>
      </c>
      <c r="D64" s="104"/>
      <c r="F64" s="235"/>
      <c r="G64" s="246"/>
      <c r="H64" s="246"/>
      <c r="I64" s="246"/>
      <c r="J64" s="246"/>
      <c r="K64" s="235"/>
    </row>
    <row r="65" spans="2:11" ht="15" hidden="1">
      <c r="B65" s="105" t="s">
        <v>69</v>
      </c>
      <c r="C65" s="242" t="s">
        <v>72</v>
      </c>
      <c r="D65" s="104"/>
      <c r="F65" s="235"/>
      <c r="G65" s="246"/>
      <c r="H65" s="246"/>
      <c r="I65" s="246"/>
      <c r="J65" s="246"/>
      <c r="K65" s="235"/>
    </row>
    <row r="66" spans="2:11" ht="15" hidden="1">
      <c r="B66" s="107" t="s">
        <v>65</v>
      </c>
      <c r="C66" s="242" t="s">
        <v>27</v>
      </c>
      <c r="D66" s="104"/>
      <c r="F66" s="235"/>
      <c r="G66" s="246"/>
      <c r="H66" s="246"/>
      <c r="I66" s="246"/>
      <c r="J66" s="246"/>
      <c r="K66" s="235"/>
    </row>
    <row r="67" spans="2:11" ht="15" hidden="1">
      <c r="B67" s="105" t="s">
        <v>66</v>
      </c>
      <c r="C67" s="242" t="s">
        <v>31</v>
      </c>
      <c r="D67" s="104"/>
      <c r="F67" s="235"/>
      <c r="G67" s="246"/>
      <c r="H67" s="246"/>
      <c r="I67" s="246"/>
      <c r="J67" s="246"/>
      <c r="K67" s="235"/>
    </row>
    <row r="68" spans="2:11" ht="15" hidden="1">
      <c r="B68" s="106" t="s">
        <v>40</v>
      </c>
      <c r="C68" s="242" t="s">
        <v>2</v>
      </c>
      <c r="D68" s="104"/>
      <c r="F68" s="235"/>
      <c r="G68" s="246"/>
      <c r="H68" s="246"/>
      <c r="I68" s="246"/>
      <c r="J68" s="246"/>
      <c r="K68" s="235"/>
    </row>
    <row r="69" spans="2:11" ht="15" hidden="1">
      <c r="B69" s="105"/>
      <c r="C69" s="242" t="s">
        <v>39</v>
      </c>
      <c r="D69" s="104"/>
      <c r="F69" s="235"/>
      <c r="G69" s="246"/>
      <c r="H69" s="246"/>
      <c r="I69" s="246"/>
      <c r="J69" s="246"/>
      <c r="K69" s="235"/>
    </row>
    <row r="70" spans="2:11" ht="15" hidden="1">
      <c r="B70" s="105"/>
      <c r="C70" s="242" t="s">
        <v>41</v>
      </c>
      <c r="D70" s="104"/>
      <c r="F70" s="235"/>
      <c r="G70" s="246"/>
      <c r="H70" s="246"/>
      <c r="I70" s="246"/>
      <c r="J70" s="246"/>
      <c r="K70" s="235"/>
    </row>
    <row r="71" spans="2:11" ht="15" hidden="1">
      <c r="B71" s="105"/>
      <c r="C71" s="242" t="s">
        <v>42</v>
      </c>
      <c r="D71" s="104"/>
      <c r="F71" s="235"/>
      <c r="G71" s="246"/>
      <c r="H71" s="246"/>
      <c r="I71" s="246"/>
      <c r="J71" s="246"/>
      <c r="K71" s="235"/>
    </row>
    <row r="72" spans="2:11" ht="15" hidden="1">
      <c r="B72" s="105"/>
      <c r="C72" s="242" t="s">
        <v>43</v>
      </c>
      <c r="D72" s="104"/>
      <c r="F72" s="235"/>
      <c r="G72" s="246"/>
      <c r="H72" s="246"/>
      <c r="I72" s="246"/>
      <c r="J72" s="246"/>
      <c r="K72" s="235"/>
    </row>
    <row r="73" spans="2:11" ht="15" hidden="1">
      <c r="B73" s="105"/>
      <c r="C73" s="242" t="s">
        <v>44</v>
      </c>
      <c r="D73" s="104"/>
      <c r="F73" s="235"/>
      <c r="G73" s="246"/>
      <c r="H73" s="246"/>
      <c r="I73" s="246"/>
      <c r="J73" s="246"/>
      <c r="K73" s="235"/>
    </row>
    <row r="74" spans="2:11" ht="33.75" hidden="1">
      <c r="B74" s="105"/>
      <c r="C74" s="242" t="s">
        <v>158</v>
      </c>
      <c r="D74" s="104"/>
      <c r="F74" s="235"/>
      <c r="G74" s="246"/>
      <c r="H74" s="246"/>
      <c r="I74" s="246"/>
      <c r="J74" s="246"/>
      <c r="K74" s="235"/>
    </row>
    <row r="75" spans="2:11" ht="22.5" hidden="1">
      <c r="B75" s="105"/>
      <c r="C75" s="242" t="s">
        <v>157</v>
      </c>
      <c r="D75" s="104"/>
      <c r="F75" s="235"/>
      <c r="G75" s="246"/>
      <c r="H75" s="246"/>
      <c r="I75" s="246"/>
      <c r="J75" s="246"/>
      <c r="K75" s="235"/>
    </row>
    <row r="76" spans="2:11" ht="15" hidden="1">
      <c r="B76" s="105"/>
      <c r="C76" s="242" t="s">
        <v>152</v>
      </c>
      <c r="D76" s="104"/>
      <c r="F76" s="235"/>
      <c r="G76" s="246"/>
      <c r="H76" s="246"/>
      <c r="I76" s="246"/>
      <c r="J76" s="246"/>
      <c r="K76" s="235"/>
    </row>
    <row r="77" spans="2:11" ht="15" hidden="1">
      <c r="B77" s="105"/>
      <c r="C77" s="242" t="s">
        <v>151</v>
      </c>
      <c r="D77" s="104"/>
      <c r="F77" s="235"/>
      <c r="G77" s="246"/>
      <c r="H77" s="246"/>
      <c r="I77" s="246"/>
      <c r="J77" s="246"/>
      <c r="K77" s="235"/>
    </row>
    <row r="78" spans="2:11" ht="22.5" hidden="1">
      <c r="B78" s="105"/>
      <c r="C78" s="242" t="s">
        <v>154</v>
      </c>
      <c r="D78" s="104"/>
      <c r="F78" s="235"/>
      <c r="G78" s="246"/>
      <c r="H78" s="246"/>
      <c r="I78" s="246"/>
      <c r="J78" s="246"/>
      <c r="K78" s="235"/>
    </row>
    <row r="79" spans="2:11" ht="33.75" hidden="1">
      <c r="B79" s="105"/>
      <c r="C79" s="242" t="s">
        <v>155</v>
      </c>
      <c r="D79" s="104"/>
      <c r="F79" s="235"/>
      <c r="G79" s="246"/>
      <c r="H79" s="246"/>
      <c r="I79" s="246"/>
      <c r="J79" s="246"/>
      <c r="K79" s="235"/>
    </row>
    <row r="80" spans="2:11" ht="22.5" hidden="1">
      <c r="B80" s="105"/>
      <c r="C80" s="242" t="s">
        <v>159</v>
      </c>
      <c r="D80" s="104"/>
      <c r="F80" s="235"/>
      <c r="G80" s="246"/>
      <c r="H80" s="246"/>
      <c r="I80" s="246"/>
      <c r="J80" s="246"/>
      <c r="K80" s="235"/>
    </row>
    <row r="81" spans="2:11" ht="22.5" hidden="1">
      <c r="B81" s="105"/>
      <c r="C81" s="242" t="s">
        <v>153</v>
      </c>
      <c r="D81" s="104"/>
      <c r="F81" s="235"/>
      <c r="G81" s="246"/>
      <c r="H81" s="246"/>
      <c r="I81" s="246"/>
      <c r="J81" s="246"/>
      <c r="K81" s="235"/>
    </row>
    <row r="82" spans="2:11" ht="22.5" hidden="1">
      <c r="B82" s="105"/>
      <c r="C82" s="243" t="s">
        <v>156</v>
      </c>
      <c r="D82" s="104"/>
      <c r="F82" s="235"/>
      <c r="G82" s="246"/>
      <c r="H82" s="246"/>
      <c r="I82" s="246"/>
      <c r="J82" s="246"/>
      <c r="K82" s="235"/>
    </row>
    <row r="83" spans="2:11" ht="22.5" hidden="1">
      <c r="B83" s="105"/>
      <c r="C83" s="243" t="s">
        <v>160</v>
      </c>
      <c r="D83" s="104"/>
      <c r="F83" s="235"/>
      <c r="G83" s="246"/>
      <c r="H83" s="246"/>
      <c r="I83" s="246"/>
      <c r="J83" s="246"/>
      <c r="K83" s="235"/>
    </row>
    <row r="84" spans="6:11" ht="15" hidden="1">
      <c r="F84" s="235"/>
      <c r="G84" s="235"/>
      <c r="H84" s="246"/>
      <c r="I84" s="246"/>
      <c r="J84" s="246"/>
      <c r="K84" s="246"/>
    </row>
    <row r="85" spans="6:11" ht="15" hidden="1">
      <c r="F85" s="235"/>
      <c r="G85" s="235"/>
      <c r="H85" s="246"/>
      <c r="I85" s="246"/>
      <c r="J85" s="246"/>
      <c r="K85" s="246"/>
    </row>
    <row r="86" spans="6:11" ht="15">
      <c r="F86" s="235"/>
      <c r="G86" s="235"/>
      <c r="H86" s="246"/>
      <c r="I86" s="246"/>
      <c r="J86" s="246"/>
      <c r="K86" s="246"/>
    </row>
    <row r="87" spans="6:11" ht="15">
      <c r="F87" s="235"/>
      <c r="G87" s="235"/>
      <c r="H87" s="246"/>
      <c r="I87" s="246"/>
      <c r="J87" s="246"/>
      <c r="K87" s="246"/>
    </row>
    <row r="88" spans="6:11" ht="15">
      <c r="F88" s="235"/>
      <c r="G88" s="235"/>
      <c r="H88" s="246"/>
      <c r="I88" s="246"/>
      <c r="J88" s="246"/>
      <c r="K88" s="246"/>
    </row>
    <row r="89" spans="6:11" ht="15">
      <c r="F89" s="235"/>
      <c r="G89" s="235"/>
      <c r="H89" s="246"/>
      <c r="I89" s="246"/>
      <c r="J89" s="246"/>
      <c r="K89" s="246"/>
    </row>
    <row r="90" spans="6:11" ht="15">
      <c r="F90" s="235"/>
      <c r="G90" s="235"/>
      <c r="H90" s="246"/>
      <c r="I90" s="246"/>
      <c r="J90" s="246"/>
      <c r="K90" s="246"/>
    </row>
    <row r="91" spans="6:11" ht="15">
      <c r="F91" s="235"/>
      <c r="G91" s="235"/>
      <c r="H91" s="246"/>
      <c r="I91" s="246"/>
      <c r="J91" s="246"/>
      <c r="K91" s="246"/>
    </row>
    <row r="92" spans="6:11" ht="15">
      <c r="F92" s="235"/>
      <c r="G92" s="235"/>
      <c r="H92" s="246"/>
      <c r="I92" s="246"/>
      <c r="J92" s="246"/>
      <c r="K92" s="246"/>
    </row>
    <row r="93" spans="6:11" ht="15">
      <c r="F93" s="235"/>
      <c r="G93" s="235"/>
      <c r="H93" s="246"/>
      <c r="I93" s="246"/>
      <c r="J93" s="246"/>
      <c r="K93" s="246"/>
    </row>
    <row r="94" spans="6:11" ht="15">
      <c r="F94" s="235"/>
      <c r="G94" s="235"/>
      <c r="H94" s="246"/>
      <c r="I94" s="246"/>
      <c r="J94" s="246"/>
      <c r="K94" s="246"/>
    </row>
    <row r="95" spans="6:11" ht="15">
      <c r="F95" s="235"/>
      <c r="G95" s="235"/>
      <c r="H95" s="246"/>
      <c r="I95" s="246"/>
      <c r="J95" s="246"/>
      <c r="K95" s="246"/>
    </row>
    <row r="96" spans="6:11" ht="15">
      <c r="F96" s="235"/>
      <c r="G96" s="235"/>
      <c r="H96" s="246"/>
      <c r="I96" s="246"/>
      <c r="J96" s="246"/>
      <c r="K96" s="246"/>
    </row>
    <row r="97" spans="6:11" ht="15">
      <c r="F97" s="235"/>
      <c r="G97" s="235"/>
      <c r="H97" s="246"/>
      <c r="I97" s="246"/>
      <c r="J97" s="246"/>
      <c r="K97" s="246"/>
    </row>
    <row r="98" spans="6:11" ht="15">
      <c r="F98" s="235"/>
      <c r="G98" s="235"/>
      <c r="H98" s="246"/>
      <c r="I98" s="246"/>
      <c r="J98" s="246"/>
      <c r="K98" s="246"/>
    </row>
    <row r="99" spans="6:11" ht="15">
      <c r="F99" s="235"/>
      <c r="G99" s="235"/>
      <c r="H99" s="246"/>
      <c r="I99" s="246"/>
      <c r="J99" s="246"/>
      <c r="K99" s="246"/>
    </row>
    <row r="100" spans="6:11" ht="15">
      <c r="F100" s="235"/>
      <c r="G100" s="235"/>
      <c r="H100" s="246"/>
      <c r="I100" s="246"/>
      <c r="J100" s="246"/>
      <c r="K100" s="246"/>
    </row>
    <row r="101" spans="6:11" ht="15">
      <c r="F101" s="235"/>
      <c r="G101" s="235"/>
      <c r="H101" s="246"/>
      <c r="I101" s="246"/>
      <c r="J101" s="246"/>
      <c r="K101" s="246"/>
    </row>
    <row r="102" spans="6:11" ht="15">
      <c r="F102" s="235"/>
      <c r="G102" s="235"/>
      <c r="H102" s="246"/>
      <c r="I102" s="246"/>
      <c r="J102" s="246"/>
      <c r="K102" s="246"/>
    </row>
    <row r="103" spans="6:11" ht="15">
      <c r="F103" s="235"/>
      <c r="G103" s="235"/>
      <c r="H103" s="246"/>
      <c r="I103" s="246"/>
      <c r="J103" s="246"/>
      <c r="K103" s="246"/>
    </row>
    <row r="104" spans="6:11" ht="15">
      <c r="F104" s="235"/>
      <c r="G104" s="235"/>
      <c r="H104" s="246"/>
      <c r="I104" s="246"/>
      <c r="J104" s="246"/>
      <c r="K104" s="246"/>
    </row>
    <row r="105" spans="6:11" ht="15">
      <c r="F105" s="235"/>
      <c r="G105" s="235"/>
      <c r="H105" s="246"/>
      <c r="I105" s="246"/>
      <c r="J105" s="246"/>
      <c r="K105" s="246"/>
    </row>
    <row r="106" spans="6:11" ht="15">
      <c r="F106" s="235"/>
      <c r="G106" s="235"/>
      <c r="H106" s="246"/>
      <c r="I106" s="246"/>
      <c r="J106" s="246"/>
      <c r="K106" s="246"/>
    </row>
    <row r="107" spans="6:11" ht="15">
      <c r="F107" s="235"/>
      <c r="G107" s="235"/>
      <c r="H107" s="246"/>
      <c r="I107" s="246"/>
      <c r="J107" s="246"/>
      <c r="K107" s="246"/>
    </row>
    <row r="108" spans="6:11" ht="15">
      <c r="F108" s="235"/>
      <c r="G108" s="235"/>
      <c r="H108" s="246"/>
      <c r="I108" s="246"/>
      <c r="J108" s="246"/>
      <c r="K108" s="246"/>
    </row>
    <row r="109" spans="6:11" ht="15">
      <c r="F109" s="235"/>
      <c r="G109" s="235"/>
      <c r="H109" s="246"/>
      <c r="I109" s="246"/>
      <c r="J109" s="246"/>
      <c r="K109" s="246"/>
    </row>
    <row r="110" spans="6:11" ht="15">
      <c r="F110" s="235"/>
      <c r="G110" s="235"/>
      <c r="H110" s="246"/>
      <c r="I110" s="246"/>
      <c r="J110" s="246"/>
      <c r="K110" s="246"/>
    </row>
    <row r="111" spans="6:11" ht="15">
      <c r="F111" s="235"/>
      <c r="G111" s="235"/>
      <c r="H111" s="246"/>
      <c r="I111" s="246"/>
      <c r="J111" s="246"/>
      <c r="K111" s="246"/>
    </row>
    <row r="112" spans="6:11" ht="15">
      <c r="F112" s="235"/>
      <c r="G112" s="235"/>
      <c r="H112" s="246"/>
      <c r="I112" s="246"/>
      <c r="J112" s="246"/>
      <c r="K112" s="246"/>
    </row>
    <row r="113" spans="6:11" ht="15">
      <c r="F113" s="235"/>
      <c r="G113" s="235"/>
      <c r="H113" s="246"/>
      <c r="I113" s="246"/>
      <c r="J113" s="246"/>
      <c r="K113" s="246"/>
    </row>
    <row r="114" spans="6:11" ht="15">
      <c r="F114" s="235"/>
      <c r="G114" s="235"/>
      <c r="H114" s="246"/>
      <c r="I114" s="246"/>
      <c r="J114" s="246"/>
      <c r="K114" s="246"/>
    </row>
    <row r="115" spans="6:11" ht="15">
      <c r="F115" s="235"/>
      <c r="G115" s="235"/>
      <c r="H115" s="246"/>
      <c r="I115" s="246"/>
      <c r="J115" s="246"/>
      <c r="K115" s="246"/>
    </row>
    <row r="116" spans="6:11" ht="15">
      <c r="F116" s="235"/>
      <c r="G116" s="235"/>
      <c r="H116" s="246"/>
      <c r="I116" s="246"/>
      <c r="J116" s="246"/>
      <c r="K116" s="246"/>
    </row>
    <row r="117" spans="6:11" ht="15">
      <c r="F117" s="235"/>
      <c r="G117" s="235"/>
      <c r="H117" s="246"/>
      <c r="I117" s="246"/>
      <c r="J117" s="246"/>
      <c r="K117" s="246"/>
    </row>
    <row r="118" spans="6:11" ht="15">
      <c r="F118" s="235"/>
      <c r="G118" s="235"/>
      <c r="H118" s="246"/>
      <c r="I118" s="246"/>
      <c r="J118" s="246"/>
      <c r="K118" s="246"/>
    </row>
    <row r="119" spans="6:11" ht="15">
      <c r="F119" s="235"/>
      <c r="G119" s="235"/>
      <c r="H119" s="246"/>
      <c r="I119" s="246"/>
      <c r="J119" s="246"/>
      <c r="K119" s="246"/>
    </row>
    <row r="120" spans="6:11" ht="15">
      <c r="F120" s="235"/>
      <c r="G120" s="235"/>
      <c r="H120" s="246"/>
      <c r="I120" s="246"/>
      <c r="J120" s="246"/>
      <c r="K120" s="246"/>
    </row>
    <row r="121" spans="6:11" ht="15">
      <c r="F121" s="235"/>
      <c r="G121" s="235"/>
      <c r="H121" s="246"/>
      <c r="I121" s="246"/>
      <c r="J121" s="246"/>
      <c r="K121" s="246"/>
    </row>
    <row r="122" spans="6:11" ht="15">
      <c r="F122" s="235"/>
      <c r="G122" s="235"/>
      <c r="H122" s="246"/>
      <c r="I122" s="246"/>
      <c r="J122" s="246"/>
      <c r="K122" s="246"/>
    </row>
    <row r="123" spans="6:11" ht="15">
      <c r="F123" s="235"/>
      <c r="G123" s="235"/>
      <c r="H123" s="246"/>
      <c r="I123" s="246"/>
      <c r="J123" s="246"/>
      <c r="K123" s="246"/>
    </row>
    <row r="124" spans="6:11" ht="15">
      <c r="F124" s="235"/>
      <c r="G124" s="235"/>
      <c r="H124" s="246"/>
      <c r="I124" s="246"/>
      <c r="J124" s="246"/>
      <c r="K124" s="246"/>
    </row>
    <row r="125" spans="6:11" ht="15">
      <c r="F125" s="235"/>
      <c r="G125" s="235"/>
      <c r="H125" s="246"/>
      <c r="I125" s="246"/>
      <c r="J125" s="246"/>
      <c r="K125" s="246"/>
    </row>
    <row r="126" spans="6:11" ht="15">
      <c r="F126" s="235"/>
      <c r="G126" s="235"/>
      <c r="H126" s="246"/>
      <c r="I126" s="246"/>
      <c r="J126" s="246"/>
      <c r="K126" s="246"/>
    </row>
    <row r="127" spans="6:11" ht="15">
      <c r="F127" s="235"/>
      <c r="G127" s="235"/>
      <c r="H127" s="246"/>
      <c r="I127" s="246"/>
      <c r="J127" s="246"/>
      <c r="K127" s="246"/>
    </row>
    <row r="128" spans="6:11" ht="15">
      <c r="F128" s="235"/>
      <c r="G128" s="235"/>
      <c r="H128" s="246"/>
      <c r="I128" s="246"/>
      <c r="J128" s="246"/>
      <c r="K128" s="246"/>
    </row>
    <row r="129" spans="6:11" ht="15">
      <c r="F129" s="235"/>
      <c r="G129" s="235"/>
      <c r="H129" s="246"/>
      <c r="I129" s="246"/>
      <c r="J129" s="246"/>
      <c r="K129" s="246"/>
    </row>
    <row r="130" spans="6:11" ht="15">
      <c r="F130" s="235"/>
      <c r="G130" s="235"/>
      <c r="H130" s="246"/>
      <c r="I130" s="246"/>
      <c r="J130" s="246"/>
      <c r="K130" s="246"/>
    </row>
    <row r="131" spans="6:11" ht="15">
      <c r="F131" s="235"/>
      <c r="G131" s="235"/>
      <c r="H131" s="246"/>
      <c r="I131" s="246"/>
      <c r="J131" s="246"/>
      <c r="K131" s="246"/>
    </row>
    <row r="132" spans="6:11" ht="15">
      <c r="F132" s="235"/>
      <c r="G132" s="235"/>
      <c r="H132" s="246"/>
      <c r="I132" s="246"/>
      <c r="J132" s="246"/>
      <c r="K132" s="246"/>
    </row>
    <row r="133" spans="6:11" ht="15">
      <c r="F133" s="235"/>
      <c r="G133" s="235"/>
      <c r="H133" s="246"/>
      <c r="I133" s="246"/>
      <c r="J133" s="246"/>
      <c r="K133" s="246"/>
    </row>
    <row r="134" spans="6:11" ht="15">
      <c r="F134" s="235"/>
      <c r="G134" s="235"/>
      <c r="H134" s="246"/>
      <c r="I134" s="246"/>
      <c r="J134" s="246"/>
      <c r="K134" s="246"/>
    </row>
    <row r="135" spans="6:11" ht="15">
      <c r="F135" s="235"/>
      <c r="G135" s="235"/>
      <c r="H135" s="246"/>
      <c r="I135" s="246"/>
      <c r="J135" s="246"/>
      <c r="K135" s="246"/>
    </row>
    <row r="136" spans="6:11" ht="15">
      <c r="F136" s="235"/>
      <c r="G136" s="235"/>
      <c r="H136" s="246"/>
      <c r="I136" s="246"/>
      <c r="J136" s="246"/>
      <c r="K136" s="246"/>
    </row>
    <row r="137" spans="6:11" ht="15">
      <c r="F137" s="235"/>
      <c r="G137" s="235"/>
      <c r="H137" s="246"/>
      <c r="I137" s="246"/>
      <c r="J137" s="246"/>
      <c r="K137" s="246"/>
    </row>
    <row r="138" spans="6:11" ht="15">
      <c r="F138" s="235"/>
      <c r="G138" s="235"/>
      <c r="H138" s="246"/>
      <c r="I138" s="246"/>
      <c r="J138" s="246"/>
      <c r="K138" s="246"/>
    </row>
    <row r="139" spans="6:11" ht="15">
      <c r="F139" s="235"/>
      <c r="G139" s="235"/>
      <c r="H139" s="246"/>
      <c r="I139" s="246"/>
      <c r="J139" s="246"/>
      <c r="K139" s="246"/>
    </row>
    <row r="140" spans="6:11" ht="15">
      <c r="F140" s="235"/>
      <c r="G140" s="235"/>
      <c r="H140" s="246"/>
      <c r="I140" s="246"/>
      <c r="J140" s="246"/>
      <c r="K140" s="246"/>
    </row>
    <row r="141" spans="6:11" ht="15">
      <c r="F141" s="235"/>
      <c r="G141" s="235"/>
      <c r="H141" s="246"/>
      <c r="I141" s="246"/>
      <c r="J141" s="246"/>
      <c r="K141" s="246"/>
    </row>
    <row r="142" spans="6:11" ht="15">
      <c r="F142" s="235"/>
      <c r="G142" s="235"/>
      <c r="H142" s="246"/>
      <c r="I142" s="246"/>
      <c r="J142" s="246"/>
      <c r="K142" s="246"/>
    </row>
    <row r="143" spans="6:11" ht="15">
      <c r="F143" s="235"/>
      <c r="G143" s="235"/>
      <c r="H143" s="246"/>
      <c r="I143" s="246"/>
      <c r="J143" s="246"/>
      <c r="K143" s="246"/>
    </row>
    <row r="144" spans="6:11" ht="15">
      <c r="F144" s="235"/>
      <c r="G144" s="235"/>
      <c r="H144" s="246"/>
      <c r="I144" s="246"/>
      <c r="J144" s="246"/>
      <c r="K144" s="246"/>
    </row>
    <row r="145" spans="6:11" ht="15">
      <c r="F145" s="235"/>
      <c r="G145" s="235"/>
      <c r="H145" s="246"/>
      <c r="I145" s="246"/>
      <c r="J145" s="246"/>
      <c r="K145" s="246"/>
    </row>
    <row r="146" spans="6:11" ht="15">
      <c r="F146" s="235"/>
      <c r="G146" s="235"/>
      <c r="H146" s="246"/>
      <c r="I146" s="246"/>
      <c r="J146" s="246"/>
      <c r="K146" s="246"/>
    </row>
    <row r="147" spans="6:11" ht="15">
      <c r="F147" s="235"/>
      <c r="G147" s="235"/>
      <c r="H147" s="246"/>
      <c r="I147" s="246"/>
      <c r="J147" s="246"/>
      <c r="K147" s="246"/>
    </row>
    <row r="148" spans="6:11" ht="15">
      <c r="F148" s="235"/>
      <c r="G148" s="235"/>
      <c r="H148" s="246"/>
      <c r="I148" s="246"/>
      <c r="J148" s="246"/>
      <c r="K148" s="246"/>
    </row>
    <row r="149" spans="6:11" ht="15">
      <c r="F149" s="235"/>
      <c r="G149" s="235"/>
      <c r="H149" s="246"/>
      <c r="I149" s="246"/>
      <c r="J149" s="246"/>
      <c r="K149" s="246"/>
    </row>
    <row r="150" spans="6:11" ht="15">
      <c r="F150" s="235"/>
      <c r="G150" s="235"/>
      <c r="H150" s="246"/>
      <c r="I150" s="246"/>
      <c r="J150" s="246"/>
      <c r="K150" s="246"/>
    </row>
    <row r="151" spans="6:11" ht="15">
      <c r="F151" s="235"/>
      <c r="G151" s="235"/>
      <c r="H151" s="246"/>
      <c r="I151" s="246"/>
      <c r="J151" s="246"/>
      <c r="K151" s="246"/>
    </row>
    <row r="152" spans="6:11" ht="15">
      <c r="F152" s="235"/>
      <c r="G152" s="235"/>
      <c r="H152" s="246"/>
      <c r="I152" s="246"/>
      <c r="J152" s="246"/>
      <c r="K152" s="246"/>
    </row>
    <row r="153" spans="6:11" ht="15">
      <c r="F153" s="235"/>
      <c r="G153" s="235"/>
      <c r="H153" s="246"/>
      <c r="I153" s="246"/>
      <c r="J153" s="246"/>
      <c r="K153" s="246"/>
    </row>
    <row r="154" spans="6:11" ht="15">
      <c r="F154" s="235"/>
      <c r="G154" s="235"/>
      <c r="H154" s="246"/>
      <c r="I154" s="246"/>
      <c r="J154" s="246"/>
      <c r="K154" s="246"/>
    </row>
    <row r="155" spans="6:11" ht="15">
      <c r="F155" s="235"/>
      <c r="G155" s="235"/>
      <c r="H155" s="246"/>
      <c r="I155" s="246"/>
      <c r="J155" s="246"/>
      <c r="K155" s="246"/>
    </row>
    <row r="156" spans="6:11" ht="15">
      <c r="F156" s="235"/>
      <c r="G156" s="235"/>
      <c r="H156" s="246"/>
      <c r="I156" s="246"/>
      <c r="J156" s="246"/>
      <c r="K156" s="246"/>
    </row>
    <row r="157" spans="6:11" ht="15">
      <c r="F157" s="235"/>
      <c r="G157" s="235"/>
      <c r="H157" s="246"/>
      <c r="I157" s="246"/>
      <c r="J157" s="246"/>
      <c r="K157" s="246"/>
    </row>
    <row r="158" spans="6:11" ht="15">
      <c r="F158" s="235"/>
      <c r="G158" s="235"/>
      <c r="H158" s="246"/>
      <c r="I158" s="246"/>
      <c r="J158" s="246"/>
      <c r="K158" s="246"/>
    </row>
    <row r="159" spans="6:11" ht="15">
      <c r="F159" s="235"/>
      <c r="G159" s="235"/>
      <c r="H159" s="246"/>
      <c r="I159" s="246"/>
      <c r="J159" s="246"/>
      <c r="K159" s="246"/>
    </row>
    <row r="160" spans="6:11" ht="15">
      <c r="F160" s="235"/>
      <c r="G160" s="235"/>
      <c r="H160" s="246"/>
      <c r="I160" s="246"/>
      <c r="J160" s="246"/>
      <c r="K160" s="246"/>
    </row>
    <row r="161" spans="6:11" ht="15">
      <c r="F161" s="235"/>
      <c r="G161" s="235"/>
      <c r="H161" s="246"/>
      <c r="I161" s="246"/>
      <c r="J161" s="246"/>
      <c r="K161" s="246"/>
    </row>
    <row r="162" spans="6:11" ht="15">
      <c r="F162" s="235"/>
      <c r="G162" s="235"/>
      <c r="H162" s="246"/>
      <c r="I162" s="246"/>
      <c r="J162" s="246"/>
      <c r="K162" s="246"/>
    </row>
    <row r="163" spans="6:11" ht="15">
      <c r="F163" s="235"/>
      <c r="G163" s="235"/>
      <c r="H163" s="246"/>
      <c r="I163" s="246"/>
      <c r="J163" s="246"/>
      <c r="K163" s="246"/>
    </row>
    <row r="164" spans="6:11" ht="15">
      <c r="F164" s="235"/>
      <c r="G164" s="235"/>
      <c r="H164" s="246"/>
      <c r="I164" s="246"/>
      <c r="J164" s="246"/>
      <c r="K164" s="246"/>
    </row>
    <row r="165" spans="6:11" ht="15">
      <c r="F165" s="235"/>
      <c r="G165" s="235"/>
      <c r="H165" s="246"/>
      <c r="I165" s="246"/>
      <c r="J165" s="246"/>
      <c r="K165" s="246"/>
    </row>
    <row r="166" spans="6:11" ht="15">
      <c r="F166" s="235"/>
      <c r="G166" s="235"/>
      <c r="H166" s="246"/>
      <c r="I166" s="246"/>
      <c r="J166" s="246"/>
      <c r="K166" s="246"/>
    </row>
    <row r="167" spans="6:11" ht="15">
      <c r="F167" s="235"/>
      <c r="G167" s="235"/>
      <c r="H167" s="246"/>
      <c r="I167" s="246"/>
      <c r="J167" s="246"/>
      <c r="K167" s="246"/>
    </row>
    <row r="168" spans="6:11" ht="15">
      <c r="F168" s="235"/>
      <c r="G168" s="235"/>
      <c r="H168" s="246"/>
      <c r="I168" s="246"/>
      <c r="J168" s="246"/>
      <c r="K168" s="246"/>
    </row>
    <row r="169" spans="6:11" ht="15">
      <c r="F169" s="235"/>
      <c r="G169" s="235"/>
      <c r="H169" s="246"/>
      <c r="I169" s="246"/>
      <c r="J169" s="246"/>
      <c r="K169" s="246"/>
    </row>
    <row r="170" spans="6:11" ht="15">
      <c r="F170" s="235"/>
      <c r="G170" s="235"/>
      <c r="H170" s="246"/>
      <c r="I170" s="246"/>
      <c r="J170" s="246"/>
      <c r="K170" s="246"/>
    </row>
    <row r="171" spans="6:11" ht="15">
      <c r="F171" s="235"/>
      <c r="G171" s="235"/>
      <c r="H171" s="246"/>
      <c r="I171" s="246"/>
      <c r="J171" s="246"/>
      <c r="K171" s="246"/>
    </row>
    <row r="172" spans="6:11" ht="15">
      <c r="F172" s="235"/>
      <c r="G172" s="235"/>
      <c r="H172" s="246"/>
      <c r="I172" s="246"/>
      <c r="J172" s="246"/>
      <c r="K172" s="246"/>
    </row>
    <row r="173" spans="6:11" ht="15">
      <c r="F173" s="235"/>
      <c r="G173" s="235"/>
      <c r="H173" s="246"/>
      <c r="I173" s="246"/>
      <c r="J173" s="246"/>
      <c r="K173" s="246"/>
    </row>
    <row r="174" spans="6:11" ht="15">
      <c r="F174" s="235"/>
      <c r="G174" s="235"/>
      <c r="H174" s="246"/>
      <c r="I174" s="246"/>
      <c r="J174" s="246"/>
      <c r="K174" s="246"/>
    </row>
    <row r="175" spans="6:11" ht="15">
      <c r="F175" s="235"/>
      <c r="G175" s="235"/>
      <c r="H175" s="246"/>
      <c r="I175" s="246"/>
      <c r="J175" s="246"/>
      <c r="K175" s="246"/>
    </row>
    <row r="176" spans="6:11" ht="15">
      <c r="F176" s="235"/>
      <c r="G176" s="235"/>
      <c r="H176" s="246"/>
      <c r="I176" s="246"/>
      <c r="J176" s="246"/>
      <c r="K176" s="246"/>
    </row>
    <row r="177" spans="6:11" ht="15">
      <c r="F177" s="235"/>
      <c r="G177" s="235"/>
      <c r="H177" s="246"/>
      <c r="I177" s="246"/>
      <c r="J177" s="246"/>
      <c r="K177" s="246"/>
    </row>
    <row r="178" spans="6:11" ht="15">
      <c r="F178" s="235"/>
      <c r="G178" s="235"/>
      <c r="H178" s="246"/>
      <c r="I178" s="246"/>
      <c r="J178" s="246"/>
      <c r="K178" s="246"/>
    </row>
    <row r="179" spans="6:11" ht="15">
      <c r="F179" s="235"/>
      <c r="G179" s="235"/>
      <c r="H179" s="246"/>
      <c r="I179" s="246"/>
      <c r="J179" s="246"/>
      <c r="K179" s="246"/>
    </row>
    <row r="180" spans="6:11" ht="15">
      <c r="F180" s="235"/>
      <c r="G180" s="235"/>
      <c r="H180" s="246"/>
      <c r="I180" s="246"/>
      <c r="J180" s="246"/>
      <c r="K180" s="246"/>
    </row>
    <row r="181" spans="6:11" ht="15">
      <c r="F181" s="235"/>
      <c r="G181" s="235"/>
      <c r="H181" s="246"/>
      <c r="I181" s="246"/>
      <c r="J181" s="246"/>
      <c r="K181" s="246"/>
    </row>
    <row r="182" spans="6:11" ht="15">
      <c r="F182" s="235"/>
      <c r="G182" s="235"/>
      <c r="H182" s="246"/>
      <c r="I182" s="246"/>
      <c r="J182" s="246"/>
      <c r="K182" s="246"/>
    </row>
    <row r="183" spans="6:11" ht="15">
      <c r="F183" s="235"/>
      <c r="G183" s="235"/>
      <c r="H183" s="246"/>
      <c r="I183" s="246"/>
      <c r="J183" s="246"/>
      <c r="K183" s="246"/>
    </row>
    <row r="184" spans="6:11" ht="15">
      <c r="F184" s="235"/>
      <c r="G184" s="235"/>
      <c r="H184" s="246"/>
      <c r="I184" s="246"/>
      <c r="J184" s="246"/>
      <c r="K184" s="246"/>
    </row>
    <row r="185" spans="6:11" ht="15">
      <c r="F185" s="235"/>
      <c r="G185" s="235"/>
      <c r="H185" s="246"/>
      <c r="I185" s="246"/>
      <c r="J185" s="246"/>
      <c r="K185" s="246"/>
    </row>
    <row r="186" spans="6:11" ht="15">
      <c r="F186" s="235"/>
      <c r="G186" s="235"/>
      <c r="H186" s="246"/>
      <c r="I186" s="246"/>
      <c r="J186" s="246"/>
      <c r="K186" s="246"/>
    </row>
    <row r="187" spans="6:11" ht="15">
      <c r="F187" s="235"/>
      <c r="G187" s="235"/>
      <c r="H187" s="246"/>
      <c r="I187" s="246"/>
      <c r="J187" s="246"/>
      <c r="K187" s="246"/>
    </row>
    <row r="188" spans="6:11" ht="15">
      <c r="F188" s="235"/>
      <c r="G188" s="235"/>
      <c r="H188" s="246"/>
      <c r="I188" s="246"/>
      <c r="J188" s="246"/>
      <c r="K188" s="246"/>
    </row>
    <row r="189" spans="6:11" ht="15">
      <c r="F189" s="235"/>
      <c r="G189" s="235"/>
      <c r="H189" s="246"/>
      <c r="I189" s="246"/>
      <c r="J189" s="246"/>
      <c r="K189" s="246"/>
    </row>
    <row r="190" spans="6:11" ht="15">
      <c r="F190" s="235"/>
      <c r="G190" s="235"/>
      <c r="H190" s="246"/>
      <c r="I190" s="246"/>
      <c r="J190" s="246"/>
      <c r="K190" s="246"/>
    </row>
    <row r="191" spans="6:11" ht="15">
      <c r="F191" s="235"/>
      <c r="G191" s="235"/>
      <c r="H191" s="246"/>
      <c r="I191" s="246"/>
      <c r="J191" s="246"/>
      <c r="K191" s="246"/>
    </row>
    <row r="192" spans="6:11" ht="15">
      <c r="F192" s="235"/>
      <c r="G192" s="235"/>
      <c r="H192" s="246"/>
      <c r="I192" s="246"/>
      <c r="J192" s="246"/>
      <c r="K192" s="246"/>
    </row>
    <row r="193" spans="6:11" ht="15">
      <c r="F193" s="235"/>
      <c r="G193" s="235"/>
      <c r="H193" s="246"/>
      <c r="I193" s="246"/>
      <c r="J193" s="246"/>
      <c r="K193" s="246"/>
    </row>
    <row r="194" spans="6:11" ht="15">
      <c r="F194" s="235"/>
      <c r="G194" s="235"/>
      <c r="H194" s="246"/>
      <c r="I194" s="246"/>
      <c r="J194" s="246"/>
      <c r="K194" s="246"/>
    </row>
    <row r="195" spans="6:11" ht="15">
      <c r="F195" s="235"/>
      <c r="G195" s="235"/>
      <c r="H195" s="246"/>
      <c r="I195" s="246"/>
      <c r="J195" s="246"/>
      <c r="K195" s="246"/>
    </row>
    <row r="196" spans="6:11" ht="15">
      <c r="F196" s="235"/>
      <c r="G196" s="235"/>
      <c r="H196" s="246"/>
      <c r="I196" s="246"/>
      <c r="J196" s="246"/>
      <c r="K196" s="246"/>
    </row>
    <row r="197" spans="6:11" ht="15">
      <c r="F197" s="235"/>
      <c r="G197" s="235"/>
      <c r="H197" s="246"/>
      <c r="I197" s="246"/>
      <c r="J197" s="246"/>
      <c r="K197" s="246"/>
    </row>
    <row r="198" spans="6:11" ht="15">
      <c r="F198" s="235"/>
      <c r="G198" s="235"/>
      <c r="H198" s="246"/>
      <c r="I198" s="246"/>
      <c r="J198" s="246"/>
      <c r="K198" s="246"/>
    </row>
    <row r="199" spans="6:11" ht="15">
      <c r="F199" s="235"/>
      <c r="G199" s="235"/>
      <c r="H199" s="246"/>
      <c r="I199" s="246"/>
      <c r="J199" s="246"/>
      <c r="K199" s="246"/>
    </row>
    <row r="200" spans="6:11" ht="15">
      <c r="F200" s="235"/>
      <c r="G200" s="235"/>
      <c r="H200" s="246"/>
      <c r="I200" s="246"/>
      <c r="J200" s="246"/>
      <c r="K200" s="246"/>
    </row>
    <row r="201" spans="6:11" ht="15">
      <c r="F201" s="235"/>
      <c r="G201" s="235"/>
      <c r="H201" s="246"/>
      <c r="I201" s="246"/>
      <c r="J201" s="246"/>
      <c r="K201" s="246"/>
    </row>
    <row r="202" spans="6:11" ht="15">
      <c r="F202" s="235"/>
      <c r="G202" s="235"/>
      <c r="H202" s="246"/>
      <c r="I202" s="246"/>
      <c r="J202" s="246"/>
      <c r="K202" s="246"/>
    </row>
    <row r="203" spans="6:11" ht="15">
      <c r="F203" s="235"/>
      <c r="G203" s="235"/>
      <c r="H203" s="246"/>
      <c r="I203" s="246"/>
      <c r="J203" s="246"/>
      <c r="K203" s="246"/>
    </row>
    <row r="204" spans="6:11" ht="15">
      <c r="F204" s="235"/>
      <c r="G204" s="235"/>
      <c r="H204" s="246"/>
      <c r="I204" s="246"/>
      <c r="J204" s="246"/>
      <c r="K204" s="246"/>
    </row>
    <row r="205" spans="6:11" ht="15">
      <c r="F205" s="235"/>
      <c r="G205" s="235"/>
      <c r="H205" s="246"/>
      <c r="I205" s="246"/>
      <c r="J205" s="246"/>
      <c r="K205" s="246"/>
    </row>
    <row r="206" spans="6:11" ht="15">
      <c r="F206" s="235"/>
      <c r="G206" s="235"/>
      <c r="H206" s="246"/>
      <c r="I206" s="246"/>
      <c r="J206" s="246"/>
      <c r="K206" s="246"/>
    </row>
    <row r="207" spans="6:11" ht="15">
      <c r="F207" s="235"/>
      <c r="G207" s="235"/>
      <c r="H207" s="246"/>
      <c r="I207" s="246"/>
      <c r="J207" s="246"/>
      <c r="K207" s="246"/>
    </row>
    <row r="208" spans="6:11" ht="15">
      <c r="F208" s="235"/>
      <c r="G208" s="235"/>
      <c r="H208" s="246"/>
      <c r="I208" s="246"/>
      <c r="J208" s="246"/>
      <c r="K208" s="246"/>
    </row>
    <row r="209" spans="6:11" ht="15">
      <c r="F209" s="235"/>
      <c r="G209" s="235"/>
      <c r="H209" s="246"/>
      <c r="I209" s="246"/>
      <c r="J209" s="246"/>
      <c r="K209" s="246"/>
    </row>
    <row r="210" spans="6:11" ht="15">
      <c r="F210" s="235"/>
      <c r="G210" s="235"/>
      <c r="H210" s="246"/>
      <c r="I210" s="246"/>
      <c r="J210" s="246"/>
      <c r="K210" s="246"/>
    </row>
    <row r="211" spans="6:11" ht="15">
      <c r="F211" s="235"/>
      <c r="G211" s="235"/>
      <c r="H211" s="246"/>
      <c r="I211" s="246"/>
      <c r="J211" s="246"/>
      <c r="K211" s="246"/>
    </row>
    <row r="212" spans="6:11" ht="15">
      <c r="F212" s="235"/>
      <c r="G212" s="235"/>
      <c r="H212" s="246"/>
      <c r="I212" s="246"/>
      <c r="J212" s="246"/>
      <c r="K212" s="246"/>
    </row>
    <row r="213" spans="6:11" ht="15">
      <c r="F213" s="235"/>
      <c r="G213" s="235"/>
      <c r="H213" s="246"/>
      <c r="I213" s="246"/>
      <c r="J213" s="246"/>
      <c r="K213" s="246"/>
    </row>
    <row r="214" spans="6:11" ht="15">
      <c r="F214" s="235"/>
      <c r="G214" s="235"/>
      <c r="H214" s="246"/>
      <c r="I214" s="246"/>
      <c r="J214" s="246"/>
      <c r="K214" s="246"/>
    </row>
    <row r="215" spans="6:11" ht="15">
      <c r="F215" s="235"/>
      <c r="G215" s="235"/>
      <c r="H215" s="246"/>
      <c r="I215" s="246"/>
      <c r="J215" s="246"/>
      <c r="K215" s="246"/>
    </row>
    <row r="216" spans="6:11" ht="15">
      <c r="F216" s="235"/>
      <c r="G216" s="235"/>
      <c r="H216" s="246"/>
      <c r="I216" s="246"/>
      <c r="J216" s="246"/>
      <c r="K216" s="246"/>
    </row>
    <row r="217" spans="6:11" ht="15">
      <c r="F217" s="235"/>
      <c r="G217" s="235"/>
      <c r="H217" s="246"/>
      <c r="I217" s="246"/>
      <c r="J217" s="246"/>
      <c r="K217" s="246"/>
    </row>
    <row r="218" spans="6:11" ht="15">
      <c r="F218" s="235"/>
      <c r="G218" s="235"/>
      <c r="H218" s="246"/>
      <c r="I218" s="246"/>
      <c r="J218" s="246"/>
      <c r="K218" s="246"/>
    </row>
    <row r="219" spans="6:11" ht="15">
      <c r="F219" s="235"/>
      <c r="G219" s="235"/>
      <c r="H219" s="246"/>
      <c r="I219" s="246"/>
      <c r="J219" s="246"/>
      <c r="K219" s="246"/>
    </row>
    <row r="220" spans="6:11" ht="15">
      <c r="F220" s="235"/>
      <c r="G220" s="235"/>
      <c r="H220" s="246"/>
      <c r="I220" s="246"/>
      <c r="J220" s="246"/>
      <c r="K220" s="246"/>
    </row>
    <row r="221" spans="6:11" ht="15">
      <c r="F221" s="235"/>
      <c r="G221" s="235"/>
      <c r="H221" s="246"/>
      <c r="I221" s="246"/>
      <c r="J221" s="246"/>
      <c r="K221" s="246"/>
    </row>
    <row r="222" spans="6:11" ht="15">
      <c r="F222" s="235"/>
      <c r="G222" s="235"/>
      <c r="H222" s="246"/>
      <c r="I222" s="246"/>
      <c r="J222" s="246"/>
      <c r="K222" s="246"/>
    </row>
    <row r="223" spans="6:11" ht="15">
      <c r="F223" s="235"/>
      <c r="G223" s="235"/>
      <c r="H223" s="246"/>
      <c r="I223" s="246"/>
      <c r="J223" s="246"/>
      <c r="K223" s="246"/>
    </row>
    <row r="224" spans="6:11" ht="15">
      <c r="F224" s="235"/>
      <c r="G224" s="235"/>
      <c r="H224" s="246"/>
      <c r="I224" s="246"/>
      <c r="J224" s="246"/>
      <c r="K224" s="246"/>
    </row>
    <row r="225" spans="6:11" ht="15">
      <c r="F225" s="235"/>
      <c r="G225" s="235"/>
      <c r="H225" s="246"/>
      <c r="I225" s="246"/>
      <c r="J225" s="246"/>
      <c r="K225" s="246"/>
    </row>
    <row r="226" spans="6:11" ht="15">
      <c r="F226" s="235"/>
      <c r="G226" s="235"/>
      <c r="H226" s="246"/>
      <c r="I226" s="246"/>
      <c r="J226" s="246"/>
      <c r="K226" s="246"/>
    </row>
    <row r="227" spans="6:11" ht="15">
      <c r="F227" s="235"/>
      <c r="G227" s="235"/>
      <c r="H227" s="246"/>
      <c r="I227" s="246"/>
      <c r="J227" s="246"/>
      <c r="K227" s="246"/>
    </row>
    <row r="228" spans="6:11" ht="15">
      <c r="F228" s="235"/>
      <c r="G228" s="235"/>
      <c r="H228" s="246"/>
      <c r="I228" s="246"/>
      <c r="J228" s="246"/>
      <c r="K228" s="246"/>
    </row>
    <row r="229" spans="6:11" ht="15">
      <c r="F229" s="235"/>
      <c r="G229" s="235"/>
      <c r="H229" s="246"/>
      <c r="I229" s="246"/>
      <c r="J229" s="246"/>
      <c r="K229" s="246"/>
    </row>
    <row r="230" spans="6:11" ht="15">
      <c r="F230" s="235"/>
      <c r="G230" s="235"/>
      <c r="H230" s="246"/>
      <c r="I230" s="246"/>
      <c r="J230" s="246"/>
      <c r="K230" s="246"/>
    </row>
    <row r="231" spans="6:11" ht="15">
      <c r="F231" s="235"/>
      <c r="G231" s="235"/>
      <c r="H231" s="246"/>
      <c r="I231" s="246"/>
      <c r="J231" s="246"/>
      <c r="K231" s="246"/>
    </row>
    <row r="232" spans="6:11" ht="15">
      <c r="F232" s="235"/>
      <c r="G232" s="235"/>
      <c r="H232" s="246"/>
      <c r="I232" s="246"/>
      <c r="J232" s="246"/>
      <c r="K232" s="246"/>
    </row>
    <row r="233" spans="6:11" ht="15">
      <c r="F233" s="235"/>
      <c r="G233" s="235"/>
      <c r="H233" s="246"/>
      <c r="I233" s="246"/>
      <c r="J233" s="246"/>
      <c r="K233" s="246"/>
    </row>
    <row r="234" spans="6:11" ht="15">
      <c r="F234" s="235"/>
      <c r="G234" s="235"/>
      <c r="H234" s="246"/>
      <c r="I234" s="246"/>
      <c r="J234" s="246"/>
      <c r="K234" s="246"/>
    </row>
    <row r="235" spans="6:11" ht="15">
      <c r="F235" s="235"/>
      <c r="G235" s="235"/>
      <c r="H235" s="246"/>
      <c r="I235" s="246"/>
      <c r="J235" s="246"/>
      <c r="K235" s="246"/>
    </row>
    <row r="236" spans="6:11" ht="15">
      <c r="F236" s="235"/>
      <c r="G236" s="235"/>
      <c r="H236" s="246"/>
      <c r="I236" s="246"/>
      <c r="J236" s="246"/>
      <c r="K236" s="246"/>
    </row>
    <row r="237" spans="6:11" ht="15">
      <c r="F237" s="235"/>
      <c r="G237" s="235"/>
      <c r="H237" s="246"/>
      <c r="I237" s="246"/>
      <c r="J237" s="246"/>
      <c r="K237" s="246"/>
    </row>
    <row r="238" spans="6:11" ht="15">
      <c r="F238" s="235"/>
      <c r="G238" s="235"/>
      <c r="H238" s="246"/>
      <c r="I238" s="246"/>
      <c r="J238" s="246"/>
      <c r="K238" s="246"/>
    </row>
    <row r="239" spans="6:11" ht="15">
      <c r="F239" s="235"/>
      <c r="G239" s="235"/>
      <c r="H239" s="246"/>
      <c r="I239" s="246"/>
      <c r="J239" s="246"/>
      <c r="K239" s="246"/>
    </row>
    <row r="240" spans="6:11" ht="15">
      <c r="F240" s="235"/>
      <c r="G240" s="235"/>
      <c r="H240" s="246"/>
      <c r="I240" s="246"/>
      <c r="J240" s="246"/>
      <c r="K240" s="246"/>
    </row>
    <row r="241" spans="6:11" ht="15">
      <c r="F241" s="235"/>
      <c r="G241" s="235"/>
      <c r="H241" s="246"/>
      <c r="I241" s="246"/>
      <c r="J241" s="246"/>
      <c r="K241" s="246"/>
    </row>
    <row r="242" spans="6:11" ht="15">
      <c r="F242" s="235"/>
      <c r="G242" s="235"/>
      <c r="H242" s="246"/>
      <c r="I242" s="246"/>
      <c r="J242" s="246"/>
      <c r="K242" s="246"/>
    </row>
    <row r="243" spans="6:11" ht="15">
      <c r="F243" s="235"/>
      <c r="G243" s="235"/>
      <c r="H243" s="246"/>
      <c r="I243" s="246"/>
      <c r="J243" s="246"/>
      <c r="K243" s="246"/>
    </row>
    <row r="244" spans="6:11" ht="15">
      <c r="F244" s="235"/>
      <c r="G244" s="235"/>
      <c r="H244" s="246"/>
      <c r="I244" s="246"/>
      <c r="J244" s="246"/>
      <c r="K244" s="246"/>
    </row>
    <row r="245" spans="6:11" ht="15">
      <c r="F245" s="235"/>
      <c r="G245" s="235"/>
      <c r="H245" s="246"/>
      <c r="I245" s="246"/>
      <c r="J245" s="246"/>
      <c r="K245" s="246"/>
    </row>
    <row r="246" spans="6:11" ht="15">
      <c r="F246" s="235"/>
      <c r="G246" s="235"/>
      <c r="H246" s="246"/>
      <c r="I246" s="246"/>
      <c r="J246" s="246"/>
      <c r="K246" s="246"/>
    </row>
    <row r="247" spans="6:11" ht="15">
      <c r="F247" s="235"/>
      <c r="G247" s="235"/>
      <c r="H247" s="246"/>
      <c r="I247" s="246"/>
      <c r="J247" s="246"/>
      <c r="K247" s="246"/>
    </row>
    <row r="248" spans="6:11" ht="15">
      <c r="F248" s="235"/>
      <c r="G248" s="235"/>
      <c r="H248" s="246"/>
      <c r="I248" s="246"/>
      <c r="J248" s="246"/>
      <c r="K248" s="246"/>
    </row>
    <row r="249" spans="6:11" ht="15">
      <c r="F249" s="235"/>
      <c r="G249" s="235"/>
      <c r="H249" s="246"/>
      <c r="I249" s="246"/>
      <c r="J249" s="246"/>
      <c r="K249" s="246"/>
    </row>
    <row r="250" spans="6:11" ht="15">
      <c r="F250" s="235"/>
      <c r="G250" s="235"/>
      <c r="H250" s="246"/>
      <c r="I250" s="246"/>
      <c r="J250" s="246"/>
      <c r="K250" s="246"/>
    </row>
    <row r="251" spans="6:11" ht="15">
      <c r="F251" s="235"/>
      <c r="G251" s="235"/>
      <c r="H251" s="246"/>
      <c r="I251" s="246"/>
      <c r="J251" s="246"/>
      <c r="K251" s="246"/>
    </row>
    <row r="252" spans="6:11" ht="15">
      <c r="F252" s="235"/>
      <c r="G252" s="235"/>
      <c r="H252" s="246"/>
      <c r="I252" s="246"/>
      <c r="J252" s="246"/>
      <c r="K252" s="246"/>
    </row>
    <row r="253" spans="6:11" ht="15">
      <c r="F253" s="235"/>
      <c r="G253" s="235"/>
      <c r="H253" s="246"/>
      <c r="I253" s="246"/>
      <c r="J253" s="246"/>
      <c r="K253" s="246"/>
    </row>
    <row r="254" spans="6:11" ht="15">
      <c r="F254" s="235"/>
      <c r="G254" s="235"/>
      <c r="H254" s="246"/>
      <c r="I254" s="246"/>
      <c r="J254" s="246"/>
      <c r="K254" s="246"/>
    </row>
    <row r="255" spans="6:11" ht="15">
      <c r="F255" s="235"/>
      <c r="G255" s="235"/>
      <c r="H255" s="246"/>
      <c r="I255" s="246"/>
      <c r="J255" s="246"/>
      <c r="K255" s="246"/>
    </row>
    <row r="256" spans="6:11" ht="15">
      <c r="F256" s="235"/>
      <c r="G256" s="235"/>
      <c r="H256" s="246"/>
      <c r="I256" s="246"/>
      <c r="J256" s="246"/>
      <c r="K256" s="246"/>
    </row>
    <row r="257" spans="6:11" ht="15">
      <c r="F257" s="235"/>
      <c r="G257" s="235"/>
      <c r="H257" s="246"/>
      <c r="I257" s="246"/>
      <c r="J257" s="246"/>
      <c r="K257" s="246"/>
    </row>
    <row r="258" spans="6:11" ht="15">
      <c r="F258" s="235"/>
      <c r="G258" s="235"/>
      <c r="H258" s="246"/>
      <c r="I258" s="246"/>
      <c r="J258" s="246"/>
      <c r="K258" s="246"/>
    </row>
    <row r="259" spans="6:11" ht="15">
      <c r="F259" s="235"/>
      <c r="G259" s="235"/>
      <c r="H259" s="246"/>
      <c r="I259" s="246"/>
      <c r="J259" s="246"/>
      <c r="K259" s="246"/>
    </row>
    <row r="260" spans="6:11" ht="15">
      <c r="F260" s="235"/>
      <c r="G260" s="235"/>
      <c r="H260" s="246"/>
      <c r="I260" s="246"/>
      <c r="J260" s="246"/>
      <c r="K260" s="246"/>
    </row>
    <row r="261" spans="6:11" ht="15">
      <c r="F261" s="235"/>
      <c r="G261" s="235"/>
      <c r="H261" s="246"/>
      <c r="I261" s="246"/>
      <c r="J261" s="246"/>
      <c r="K261" s="246"/>
    </row>
    <row r="262" spans="6:11" ht="15">
      <c r="F262" s="235"/>
      <c r="G262" s="235"/>
      <c r="H262" s="246"/>
      <c r="I262" s="246"/>
      <c r="J262" s="246"/>
      <c r="K262" s="246"/>
    </row>
    <row r="263" spans="6:11" ht="15">
      <c r="F263" s="235"/>
      <c r="G263" s="235"/>
      <c r="H263" s="246"/>
      <c r="I263" s="246"/>
      <c r="J263" s="246"/>
      <c r="K263" s="246"/>
    </row>
    <row r="264" spans="6:11" ht="15">
      <c r="F264" s="235"/>
      <c r="G264" s="235"/>
      <c r="H264" s="246"/>
      <c r="I264" s="246"/>
      <c r="J264" s="246"/>
      <c r="K264" s="246"/>
    </row>
    <row r="265" spans="6:11" ht="15">
      <c r="F265" s="235"/>
      <c r="G265" s="235"/>
      <c r="H265" s="246"/>
      <c r="I265" s="246"/>
      <c r="J265" s="246"/>
      <c r="K265" s="246"/>
    </row>
    <row r="266" spans="6:11" ht="15">
      <c r="F266" s="235"/>
      <c r="G266" s="235"/>
      <c r="H266" s="246"/>
      <c r="I266" s="246"/>
      <c r="J266" s="246"/>
      <c r="K266" s="246"/>
    </row>
    <row r="267" spans="6:11" ht="15">
      <c r="F267" s="235"/>
      <c r="G267" s="235"/>
      <c r="H267" s="246"/>
      <c r="I267" s="246"/>
      <c r="J267" s="246"/>
      <c r="K267" s="246"/>
    </row>
    <row r="268" spans="6:11" ht="15">
      <c r="F268" s="235"/>
      <c r="G268" s="235"/>
      <c r="H268" s="246"/>
      <c r="I268" s="246"/>
      <c r="J268" s="246"/>
      <c r="K268" s="246"/>
    </row>
    <row r="269" spans="6:11" ht="15">
      <c r="F269" s="235"/>
      <c r="G269" s="235"/>
      <c r="H269" s="246"/>
      <c r="I269" s="246"/>
      <c r="J269" s="246"/>
      <c r="K269" s="246"/>
    </row>
    <row r="270" spans="6:11" ht="15">
      <c r="F270" s="235"/>
      <c r="G270" s="235"/>
      <c r="H270" s="246"/>
      <c r="I270" s="246"/>
      <c r="J270" s="246"/>
      <c r="K270" s="246"/>
    </row>
    <row r="271" spans="6:11" ht="15">
      <c r="F271" s="235"/>
      <c r="G271" s="235"/>
      <c r="H271" s="246"/>
      <c r="I271" s="246"/>
      <c r="J271" s="246"/>
      <c r="K271" s="246"/>
    </row>
    <row r="272" spans="6:11" ht="15">
      <c r="F272" s="235"/>
      <c r="G272" s="235"/>
      <c r="H272" s="246"/>
      <c r="I272" s="246"/>
      <c r="J272" s="246"/>
      <c r="K272" s="246"/>
    </row>
    <row r="273" spans="6:11" ht="15">
      <c r="F273" s="235"/>
      <c r="G273" s="235"/>
      <c r="H273" s="246"/>
      <c r="I273" s="246"/>
      <c r="J273" s="246"/>
      <c r="K273" s="246"/>
    </row>
    <row r="274" spans="6:11" ht="15">
      <c r="F274" s="235"/>
      <c r="G274" s="235"/>
      <c r="H274" s="246"/>
      <c r="I274" s="246"/>
      <c r="J274" s="246"/>
      <c r="K274" s="246"/>
    </row>
    <row r="275" spans="6:11" ht="15">
      <c r="F275" s="235"/>
      <c r="G275" s="235"/>
      <c r="H275" s="246"/>
      <c r="I275" s="246"/>
      <c r="J275" s="246"/>
      <c r="K275" s="246"/>
    </row>
    <row r="276" spans="6:11" ht="15">
      <c r="F276" s="235"/>
      <c r="G276" s="235"/>
      <c r="H276" s="246"/>
      <c r="I276" s="246"/>
      <c r="J276" s="246"/>
      <c r="K276" s="246"/>
    </row>
    <row r="277" spans="6:11" ht="15">
      <c r="F277" s="235"/>
      <c r="G277" s="235"/>
      <c r="H277" s="246"/>
      <c r="I277" s="246"/>
      <c r="J277" s="246"/>
      <c r="K277" s="246"/>
    </row>
    <row r="278" spans="6:11" ht="15">
      <c r="F278" s="235"/>
      <c r="G278" s="235"/>
      <c r="H278" s="246"/>
      <c r="I278" s="246"/>
      <c r="J278" s="246"/>
      <c r="K278" s="246"/>
    </row>
    <row r="279" spans="6:11" ht="15">
      <c r="F279" s="235"/>
      <c r="G279" s="235"/>
      <c r="H279" s="246"/>
      <c r="I279" s="246"/>
      <c r="J279" s="246"/>
      <c r="K279" s="246"/>
    </row>
    <row r="280" spans="6:11" ht="15">
      <c r="F280" s="235"/>
      <c r="G280" s="235"/>
      <c r="H280" s="246"/>
      <c r="I280" s="246"/>
      <c r="J280" s="246"/>
      <c r="K280" s="246"/>
    </row>
    <row r="281" spans="6:11" ht="15">
      <c r="F281" s="235"/>
      <c r="G281" s="235"/>
      <c r="H281" s="246"/>
      <c r="I281" s="246"/>
      <c r="J281" s="246"/>
      <c r="K281" s="246"/>
    </row>
    <row r="282" spans="6:11" ht="15">
      <c r="F282" s="235"/>
      <c r="G282" s="235"/>
      <c r="H282" s="246"/>
      <c r="I282" s="246"/>
      <c r="J282" s="246"/>
      <c r="K282" s="246"/>
    </row>
    <row r="283" spans="6:11" ht="15">
      <c r="F283" s="235"/>
      <c r="G283" s="235"/>
      <c r="H283" s="246"/>
      <c r="I283" s="246"/>
      <c r="J283" s="246"/>
      <c r="K283" s="246"/>
    </row>
    <row r="284" spans="6:11" ht="15">
      <c r="F284" s="235"/>
      <c r="G284" s="235"/>
      <c r="H284" s="246"/>
      <c r="I284" s="246"/>
      <c r="J284" s="246"/>
      <c r="K284" s="246"/>
    </row>
    <row r="285" spans="6:11" ht="15">
      <c r="F285" s="235"/>
      <c r="G285" s="235"/>
      <c r="H285" s="246"/>
      <c r="I285" s="246"/>
      <c r="J285" s="246"/>
      <c r="K285" s="246"/>
    </row>
    <row r="286" spans="6:11" ht="15">
      <c r="F286" s="235"/>
      <c r="G286" s="235"/>
      <c r="H286" s="246"/>
      <c r="I286" s="246"/>
      <c r="J286" s="246"/>
      <c r="K286" s="246"/>
    </row>
    <row r="287" spans="6:11" ht="15">
      <c r="F287" s="235"/>
      <c r="G287" s="235"/>
      <c r="H287" s="246"/>
      <c r="I287" s="246"/>
      <c r="J287" s="246"/>
      <c r="K287" s="246"/>
    </row>
    <row r="288" spans="6:11" ht="15">
      <c r="F288" s="235"/>
      <c r="G288" s="235"/>
      <c r="H288" s="246"/>
      <c r="I288" s="246"/>
      <c r="J288" s="246"/>
      <c r="K288" s="246"/>
    </row>
    <row r="289" spans="6:11" ht="15">
      <c r="F289" s="235"/>
      <c r="G289" s="235"/>
      <c r="H289" s="246"/>
      <c r="I289" s="246"/>
      <c r="J289" s="246"/>
      <c r="K289" s="246"/>
    </row>
    <row r="290" spans="6:11" ht="15">
      <c r="F290" s="235"/>
      <c r="G290" s="235"/>
      <c r="H290" s="246"/>
      <c r="I290" s="246"/>
      <c r="J290" s="246"/>
      <c r="K290" s="246"/>
    </row>
    <row r="291" spans="6:11" ht="15">
      <c r="F291" s="235"/>
      <c r="G291" s="235"/>
      <c r="H291" s="246"/>
      <c r="I291" s="246"/>
      <c r="J291" s="246"/>
      <c r="K291" s="246"/>
    </row>
    <row r="292" spans="6:11" ht="15">
      <c r="F292" s="235"/>
      <c r="G292" s="235"/>
      <c r="H292" s="246"/>
      <c r="I292" s="246"/>
      <c r="J292" s="246"/>
      <c r="K292" s="246"/>
    </row>
    <row r="293" spans="6:11" ht="15">
      <c r="F293" s="235"/>
      <c r="G293" s="235"/>
      <c r="H293" s="246"/>
      <c r="I293" s="246"/>
      <c r="J293" s="246"/>
      <c r="K293" s="246"/>
    </row>
    <row r="294" spans="6:11" ht="15">
      <c r="F294" s="235"/>
      <c r="G294" s="235"/>
      <c r="H294" s="246"/>
      <c r="I294" s="246"/>
      <c r="J294" s="246"/>
      <c r="K294" s="246"/>
    </row>
    <row r="295" spans="6:11" ht="15">
      <c r="F295" s="235"/>
      <c r="G295" s="235"/>
      <c r="H295" s="246"/>
      <c r="I295" s="246"/>
      <c r="J295" s="246"/>
      <c r="K295" s="246"/>
    </row>
    <row r="296" spans="6:11" ht="15">
      <c r="F296" s="235"/>
      <c r="G296" s="235"/>
      <c r="H296" s="246"/>
      <c r="I296" s="246"/>
      <c r="J296" s="246"/>
      <c r="K296" s="246"/>
    </row>
    <row r="297" spans="6:11" ht="15">
      <c r="F297" s="235"/>
      <c r="G297" s="235"/>
      <c r="H297" s="246"/>
      <c r="I297" s="246"/>
      <c r="J297" s="246"/>
      <c r="K297" s="246"/>
    </row>
    <row r="298" spans="6:11" ht="15">
      <c r="F298" s="235"/>
      <c r="G298" s="235"/>
      <c r="H298" s="246"/>
      <c r="I298" s="246"/>
      <c r="J298" s="246"/>
      <c r="K298" s="246"/>
    </row>
    <row r="299" spans="6:11" ht="15">
      <c r="F299" s="235"/>
      <c r="G299" s="235"/>
      <c r="H299" s="246"/>
      <c r="I299" s="246"/>
      <c r="J299" s="246"/>
      <c r="K299" s="246"/>
    </row>
    <row r="300" spans="6:11" ht="15">
      <c r="F300" s="235"/>
      <c r="G300" s="235"/>
      <c r="H300" s="246"/>
      <c r="I300" s="246"/>
      <c r="J300" s="246"/>
      <c r="K300" s="246"/>
    </row>
    <row r="301" spans="6:11" ht="15">
      <c r="F301" s="235"/>
      <c r="G301" s="235"/>
      <c r="H301" s="246"/>
      <c r="I301" s="246"/>
      <c r="J301" s="246"/>
      <c r="K301" s="246"/>
    </row>
    <row r="302" spans="6:11" ht="15">
      <c r="F302" s="235"/>
      <c r="G302" s="235"/>
      <c r="H302" s="246"/>
      <c r="I302" s="246"/>
      <c r="J302" s="246"/>
      <c r="K302" s="246"/>
    </row>
    <row r="303" spans="6:11" ht="15">
      <c r="F303" s="235"/>
      <c r="G303" s="235"/>
      <c r="H303" s="246"/>
      <c r="I303" s="246"/>
      <c r="J303" s="246"/>
      <c r="K303" s="246"/>
    </row>
    <row r="304" spans="6:11" ht="15">
      <c r="F304" s="235"/>
      <c r="G304" s="235"/>
      <c r="H304" s="246"/>
      <c r="I304" s="246"/>
      <c r="J304" s="246"/>
      <c r="K304" s="246"/>
    </row>
    <row r="305" spans="6:11" ht="15">
      <c r="F305" s="235"/>
      <c r="G305" s="235"/>
      <c r="H305" s="246"/>
      <c r="I305" s="246"/>
      <c r="J305" s="246"/>
      <c r="K305" s="246"/>
    </row>
    <row r="306" spans="6:11" ht="15">
      <c r="F306" s="235"/>
      <c r="G306" s="235"/>
      <c r="H306" s="246"/>
      <c r="I306" s="246"/>
      <c r="J306" s="246"/>
      <c r="K306" s="246"/>
    </row>
    <row r="307" spans="6:11" ht="15">
      <c r="F307" s="235"/>
      <c r="G307" s="235"/>
      <c r="H307" s="246"/>
      <c r="I307" s="246"/>
      <c r="J307" s="246"/>
      <c r="K307" s="246"/>
    </row>
    <row r="308" spans="6:11" ht="15">
      <c r="F308" s="235"/>
      <c r="G308" s="235"/>
      <c r="H308" s="246"/>
      <c r="I308" s="246"/>
      <c r="J308" s="246"/>
      <c r="K308" s="246"/>
    </row>
    <row r="309" spans="6:11" ht="15">
      <c r="F309" s="235"/>
      <c r="G309" s="235"/>
      <c r="H309" s="246"/>
      <c r="I309" s="246"/>
      <c r="J309" s="246"/>
      <c r="K309" s="246"/>
    </row>
    <row r="310" spans="6:11" ht="15">
      <c r="F310" s="235"/>
      <c r="G310" s="235"/>
      <c r="H310" s="246"/>
      <c r="I310" s="246"/>
      <c r="J310" s="246"/>
      <c r="K310" s="246"/>
    </row>
    <row r="311" spans="6:11" ht="15">
      <c r="F311" s="235"/>
      <c r="G311" s="235"/>
      <c r="H311" s="246"/>
      <c r="I311" s="246"/>
      <c r="J311" s="246"/>
      <c r="K311" s="246"/>
    </row>
    <row r="312" spans="6:11" ht="15">
      <c r="F312" s="235"/>
      <c r="G312" s="235"/>
      <c r="H312" s="246"/>
      <c r="I312" s="246"/>
      <c r="J312" s="246"/>
      <c r="K312" s="246"/>
    </row>
    <row r="313" spans="6:11" ht="15">
      <c r="F313" s="235"/>
      <c r="G313" s="235"/>
      <c r="H313" s="246"/>
      <c r="I313" s="246"/>
      <c r="J313" s="246"/>
      <c r="K313" s="246"/>
    </row>
    <row r="314" spans="6:11" ht="15">
      <c r="F314" s="235"/>
      <c r="G314" s="235"/>
      <c r="H314" s="246"/>
      <c r="I314" s="246"/>
      <c r="J314" s="246"/>
      <c r="K314" s="246"/>
    </row>
    <row r="315" spans="6:11" ht="15">
      <c r="F315" s="235"/>
      <c r="G315" s="235"/>
      <c r="H315" s="246"/>
      <c r="I315" s="246"/>
      <c r="J315" s="246"/>
      <c r="K315" s="246"/>
    </row>
    <row r="316" spans="6:11" ht="15">
      <c r="F316" s="235"/>
      <c r="G316" s="235"/>
      <c r="H316" s="246"/>
      <c r="I316" s="246"/>
      <c r="J316" s="246"/>
      <c r="K316" s="246"/>
    </row>
    <row r="317" spans="6:11" ht="15">
      <c r="F317" s="235"/>
      <c r="G317" s="235"/>
      <c r="H317" s="246"/>
      <c r="I317" s="246"/>
      <c r="J317" s="246"/>
      <c r="K317" s="246"/>
    </row>
    <row r="318" spans="6:11" ht="15">
      <c r="F318" s="235"/>
      <c r="G318" s="235"/>
      <c r="H318" s="246"/>
      <c r="I318" s="246"/>
      <c r="J318" s="246"/>
      <c r="K318" s="246"/>
    </row>
    <row r="319" spans="6:11" ht="15">
      <c r="F319" s="235"/>
      <c r="G319" s="235"/>
      <c r="H319" s="246"/>
      <c r="I319" s="246"/>
      <c r="J319" s="246"/>
      <c r="K319" s="246"/>
    </row>
    <row r="320" spans="6:11" ht="15">
      <c r="F320" s="235"/>
      <c r="G320" s="235"/>
      <c r="H320" s="246"/>
      <c r="I320" s="246"/>
      <c r="J320" s="246"/>
      <c r="K320" s="246"/>
    </row>
    <row r="321" spans="6:11" ht="15">
      <c r="F321" s="235"/>
      <c r="G321" s="235"/>
      <c r="H321" s="246"/>
      <c r="I321" s="246"/>
      <c r="J321" s="246"/>
      <c r="K321" s="246"/>
    </row>
    <row r="322" spans="6:11" ht="15">
      <c r="F322" s="235"/>
      <c r="G322" s="235"/>
      <c r="H322" s="246"/>
      <c r="I322" s="246"/>
      <c r="J322" s="246"/>
      <c r="K322" s="246"/>
    </row>
    <row r="323" spans="6:11" ht="15">
      <c r="F323" s="235"/>
      <c r="G323" s="235"/>
      <c r="H323" s="246"/>
      <c r="I323" s="246"/>
      <c r="J323" s="246"/>
      <c r="K323" s="246"/>
    </row>
    <row r="324" spans="6:11" ht="15">
      <c r="F324" s="235"/>
      <c r="G324" s="235"/>
      <c r="H324" s="246"/>
      <c r="I324" s="246"/>
      <c r="J324" s="246"/>
      <c r="K324" s="246"/>
    </row>
    <row r="325" spans="6:11" ht="15">
      <c r="F325" s="235"/>
      <c r="G325" s="235"/>
      <c r="H325" s="246"/>
      <c r="I325" s="246"/>
      <c r="J325" s="246"/>
      <c r="K325" s="246"/>
    </row>
    <row r="326" spans="6:11" ht="15">
      <c r="F326" s="235"/>
      <c r="G326" s="235"/>
      <c r="H326" s="246"/>
      <c r="I326" s="246"/>
      <c r="J326" s="246"/>
      <c r="K326" s="246"/>
    </row>
    <row r="327" spans="6:11" ht="15">
      <c r="F327" s="235"/>
      <c r="G327" s="235"/>
      <c r="H327" s="246"/>
      <c r="I327" s="246"/>
      <c r="J327" s="246"/>
      <c r="K327" s="246"/>
    </row>
    <row r="328" spans="6:11" ht="15">
      <c r="F328" s="235"/>
      <c r="G328" s="235"/>
      <c r="H328" s="246"/>
      <c r="I328" s="246"/>
      <c r="J328" s="246"/>
      <c r="K328" s="246"/>
    </row>
    <row r="329" spans="6:11" ht="15">
      <c r="F329" s="235"/>
      <c r="G329" s="235"/>
      <c r="H329" s="246"/>
      <c r="I329" s="246"/>
      <c r="J329" s="246"/>
      <c r="K329" s="246"/>
    </row>
    <row r="330" spans="6:11" ht="15">
      <c r="F330" s="235"/>
      <c r="G330" s="235"/>
      <c r="H330" s="246"/>
      <c r="I330" s="246"/>
      <c r="J330" s="246"/>
      <c r="K330" s="246"/>
    </row>
    <row r="331" spans="6:11" ht="15">
      <c r="F331" s="235"/>
      <c r="G331" s="235"/>
      <c r="H331" s="246"/>
      <c r="I331" s="246"/>
      <c r="J331" s="246"/>
      <c r="K331" s="246"/>
    </row>
    <row r="332" spans="6:11" ht="15">
      <c r="F332" s="235"/>
      <c r="G332" s="235"/>
      <c r="H332" s="246"/>
      <c r="I332" s="246"/>
      <c r="J332" s="246"/>
      <c r="K332" s="246"/>
    </row>
    <row r="333" spans="6:11" ht="15">
      <c r="F333" s="235"/>
      <c r="G333" s="235"/>
      <c r="H333" s="246"/>
      <c r="I333" s="246"/>
      <c r="J333" s="246"/>
      <c r="K333" s="246"/>
    </row>
    <row r="334" spans="6:11" ht="15">
      <c r="F334" s="235"/>
      <c r="G334" s="235"/>
      <c r="H334" s="246"/>
      <c r="I334" s="246"/>
      <c r="J334" s="246"/>
      <c r="K334" s="246"/>
    </row>
    <row r="335" spans="6:11" ht="15">
      <c r="F335" s="235"/>
      <c r="G335" s="235"/>
      <c r="H335" s="246"/>
      <c r="I335" s="246"/>
      <c r="J335" s="246"/>
      <c r="K335" s="246"/>
    </row>
    <row r="336" spans="6:11" ht="15">
      <c r="F336" s="235"/>
      <c r="G336" s="235"/>
      <c r="H336" s="246"/>
      <c r="I336" s="246"/>
      <c r="J336" s="246"/>
      <c r="K336" s="246"/>
    </row>
    <row r="337" spans="6:11" ht="15">
      <c r="F337" s="235"/>
      <c r="G337" s="235"/>
      <c r="H337" s="246"/>
      <c r="I337" s="246"/>
      <c r="J337" s="246"/>
      <c r="K337" s="246"/>
    </row>
    <row r="338" spans="6:11" ht="15">
      <c r="F338" s="235"/>
      <c r="G338" s="235"/>
      <c r="H338" s="246"/>
      <c r="I338" s="246"/>
      <c r="J338" s="246"/>
      <c r="K338" s="246"/>
    </row>
    <row r="339" spans="6:11" ht="15">
      <c r="F339" s="235"/>
      <c r="G339" s="235"/>
      <c r="H339" s="246"/>
      <c r="I339" s="246"/>
      <c r="J339" s="246"/>
      <c r="K339" s="246"/>
    </row>
    <row r="340" spans="6:11" ht="15">
      <c r="F340" s="235"/>
      <c r="G340" s="235"/>
      <c r="H340" s="246"/>
      <c r="I340" s="246"/>
      <c r="J340" s="246"/>
      <c r="K340" s="246"/>
    </row>
    <row r="341" spans="6:11" ht="15">
      <c r="F341" s="235"/>
      <c r="G341" s="235"/>
      <c r="H341" s="246"/>
      <c r="I341" s="246"/>
      <c r="J341" s="246"/>
      <c r="K341" s="246"/>
    </row>
    <row r="342" spans="6:11" ht="15">
      <c r="F342" s="235"/>
      <c r="G342" s="235"/>
      <c r="H342" s="246"/>
      <c r="I342" s="246"/>
      <c r="J342" s="246"/>
      <c r="K342" s="246"/>
    </row>
    <row r="343" spans="6:11" ht="15">
      <c r="F343" s="235"/>
      <c r="G343" s="235"/>
      <c r="H343" s="246"/>
      <c r="I343" s="246"/>
      <c r="J343" s="246"/>
      <c r="K343" s="246"/>
    </row>
    <row r="344" spans="6:11" ht="15">
      <c r="F344" s="235"/>
      <c r="G344" s="235"/>
      <c r="H344" s="246"/>
      <c r="I344" s="246"/>
      <c r="J344" s="246"/>
      <c r="K344" s="246"/>
    </row>
    <row r="345" spans="6:11" ht="15">
      <c r="F345" s="235"/>
      <c r="G345" s="235"/>
      <c r="H345" s="246"/>
      <c r="I345" s="246"/>
      <c r="J345" s="246"/>
      <c r="K345" s="246"/>
    </row>
    <row r="346" spans="6:11" ht="15">
      <c r="F346" s="235"/>
      <c r="G346" s="235"/>
      <c r="H346" s="246"/>
      <c r="I346" s="246"/>
      <c r="J346" s="246"/>
      <c r="K346" s="246"/>
    </row>
    <row r="347" spans="6:11" ht="15">
      <c r="F347" s="235"/>
      <c r="G347" s="235"/>
      <c r="H347" s="246"/>
      <c r="I347" s="246"/>
      <c r="J347" s="246"/>
      <c r="K347" s="246"/>
    </row>
    <row r="348" spans="6:11" ht="15">
      <c r="F348" s="235"/>
      <c r="G348" s="235"/>
      <c r="H348" s="246"/>
      <c r="I348" s="246"/>
      <c r="J348" s="246"/>
      <c r="K348" s="246"/>
    </row>
    <row r="349" spans="6:11" ht="15">
      <c r="F349" s="235"/>
      <c r="G349" s="235"/>
      <c r="H349" s="246"/>
      <c r="I349" s="246"/>
      <c r="J349" s="246"/>
      <c r="K349" s="246"/>
    </row>
    <row r="350" spans="6:11" ht="15">
      <c r="F350" s="235"/>
      <c r="G350" s="235"/>
      <c r="H350" s="246"/>
      <c r="I350" s="246"/>
      <c r="J350" s="246"/>
      <c r="K350" s="246"/>
    </row>
    <row r="351" spans="6:11" ht="15">
      <c r="F351" s="235"/>
      <c r="G351" s="235"/>
      <c r="H351" s="246"/>
      <c r="I351" s="246"/>
      <c r="J351" s="246"/>
      <c r="K351" s="246"/>
    </row>
    <row r="352" spans="6:11" ht="15">
      <c r="F352" s="235"/>
      <c r="G352" s="235"/>
      <c r="H352" s="246"/>
      <c r="I352" s="246"/>
      <c r="J352" s="246"/>
      <c r="K352" s="246"/>
    </row>
    <row r="353" spans="6:11" ht="15">
      <c r="F353" s="235"/>
      <c r="G353" s="235"/>
      <c r="H353" s="246"/>
      <c r="I353" s="246"/>
      <c r="J353" s="246"/>
      <c r="K353" s="246"/>
    </row>
    <row r="354" spans="6:11" ht="15">
      <c r="F354" s="235"/>
      <c r="G354" s="235"/>
      <c r="H354" s="246"/>
      <c r="I354" s="246"/>
      <c r="J354" s="246"/>
      <c r="K354" s="246"/>
    </row>
    <row r="355" spans="6:11" ht="15">
      <c r="F355" s="235"/>
      <c r="G355" s="235"/>
      <c r="H355" s="246"/>
      <c r="I355" s="246"/>
      <c r="J355" s="246"/>
      <c r="K355" s="246"/>
    </row>
    <row r="356" spans="6:11" ht="15">
      <c r="F356" s="235"/>
      <c r="G356" s="235"/>
      <c r="H356" s="246"/>
      <c r="I356" s="246"/>
      <c r="J356" s="246"/>
      <c r="K356" s="246"/>
    </row>
    <row r="357" spans="6:11" ht="15">
      <c r="F357" s="235"/>
      <c r="G357" s="235"/>
      <c r="H357" s="246"/>
      <c r="I357" s="246"/>
      <c r="J357" s="246"/>
      <c r="K357" s="246"/>
    </row>
    <row r="358" spans="6:11" ht="15">
      <c r="F358" s="235"/>
      <c r="G358" s="235"/>
      <c r="H358" s="246"/>
      <c r="I358" s="246"/>
      <c r="J358" s="246"/>
      <c r="K358" s="246"/>
    </row>
    <row r="359" spans="6:11" ht="15">
      <c r="F359" s="235"/>
      <c r="G359" s="235"/>
      <c r="H359" s="246"/>
      <c r="I359" s="246"/>
      <c r="J359" s="246"/>
      <c r="K359" s="246"/>
    </row>
    <row r="360" spans="6:11" ht="15">
      <c r="F360" s="235"/>
      <c r="G360" s="235"/>
      <c r="H360" s="246"/>
      <c r="I360" s="246"/>
      <c r="J360" s="246"/>
      <c r="K360" s="246"/>
    </row>
    <row r="361" spans="6:11" ht="15">
      <c r="F361" s="235"/>
      <c r="G361" s="235"/>
      <c r="H361" s="246"/>
      <c r="I361" s="246"/>
      <c r="J361" s="246"/>
      <c r="K361" s="246"/>
    </row>
    <row r="362" spans="6:11" ht="15">
      <c r="F362" s="235"/>
      <c r="G362" s="235"/>
      <c r="H362" s="246"/>
      <c r="I362" s="246"/>
      <c r="J362" s="246"/>
      <c r="K362" s="246"/>
    </row>
    <row r="363" spans="6:11" ht="15">
      <c r="F363" s="235"/>
      <c r="G363" s="235"/>
      <c r="H363" s="246"/>
      <c r="I363" s="246"/>
      <c r="J363" s="246"/>
      <c r="K363" s="246"/>
    </row>
    <row r="364" spans="6:11" ht="15">
      <c r="F364" s="235"/>
      <c r="G364" s="235"/>
      <c r="H364" s="246"/>
      <c r="I364" s="246"/>
      <c r="J364" s="246"/>
      <c r="K364" s="246"/>
    </row>
    <row r="365" spans="6:11" ht="15">
      <c r="F365" s="235"/>
      <c r="G365" s="235"/>
      <c r="H365" s="246"/>
      <c r="I365" s="246"/>
      <c r="J365" s="246"/>
      <c r="K365" s="246"/>
    </row>
    <row r="366" spans="6:11" ht="15">
      <c r="F366" s="235"/>
      <c r="G366" s="235"/>
      <c r="H366" s="246"/>
      <c r="I366" s="246"/>
      <c r="J366" s="246"/>
      <c r="K366" s="246"/>
    </row>
    <row r="367" spans="6:11" ht="15">
      <c r="F367" s="235"/>
      <c r="G367" s="235"/>
      <c r="H367" s="246"/>
      <c r="I367" s="246"/>
      <c r="J367" s="246"/>
      <c r="K367" s="246"/>
    </row>
    <row r="368" spans="6:11" ht="15">
      <c r="F368" s="235"/>
      <c r="G368" s="235"/>
      <c r="H368" s="246"/>
      <c r="I368" s="246"/>
      <c r="J368" s="246"/>
      <c r="K368" s="246"/>
    </row>
    <row r="369" spans="6:11" ht="15">
      <c r="F369" s="235"/>
      <c r="G369" s="235"/>
      <c r="H369" s="246"/>
      <c r="I369" s="246"/>
      <c r="J369" s="246"/>
      <c r="K369" s="246"/>
    </row>
    <row r="370" spans="6:11" ht="15">
      <c r="F370" s="235"/>
      <c r="G370" s="235"/>
      <c r="H370" s="246"/>
      <c r="I370" s="246"/>
      <c r="J370" s="246"/>
      <c r="K370" s="246"/>
    </row>
    <row r="371" spans="6:11" ht="15">
      <c r="F371" s="235"/>
      <c r="G371" s="235"/>
      <c r="H371" s="246"/>
      <c r="I371" s="246"/>
      <c r="J371" s="246"/>
      <c r="K371" s="246"/>
    </row>
    <row r="372" spans="6:11" ht="15">
      <c r="F372" s="235"/>
      <c r="G372" s="235"/>
      <c r="H372" s="246"/>
      <c r="I372" s="246"/>
      <c r="J372" s="246"/>
      <c r="K372" s="246"/>
    </row>
    <row r="373" spans="6:11" ht="15">
      <c r="F373" s="235"/>
      <c r="G373" s="235"/>
      <c r="H373" s="246"/>
      <c r="I373" s="246"/>
      <c r="J373" s="246"/>
      <c r="K373" s="246"/>
    </row>
    <row r="374" spans="6:11" ht="15">
      <c r="F374" s="235"/>
      <c r="G374" s="235"/>
      <c r="H374" s="246"/>
      <c r="I374" s="246"/>
      <c r="J374" s="246"/>
      <c r="K374" s="246"/>
    </row>
    <row r="375" spans="6:11" ht="15">
      <c r="F375" s="235"/>
      <c r="G375" s="235"/>
      <c r="H375" s="246"/>
      <c r="I375" s="246"/>
      <c r="J375" s="246"/>
      <c r="K375" s="246"/>
    </row>
    <row r="376" spans="6:11" ht="15">
      <c r="F376" s="235"/>
      <c r="G376" s="235"/>
      <c r="H376" s="246"/>
      <c r="I376" s="246"/>
      <c r="J376" s="246"/>
      <c r="K376" s="246"/>
    </row>
    <row r="377" spans="6:11" ht="15">
      <c r="F377" s="235"/>
      <c r="G377" s="235"/>
      <c r="H377" s="246"/>
      <c r="I377" s="246"/>
      <c r="J377" s="246"/>
      <c r="K377" s="246"/>
    </row>
    <row r="378" spans="6:11" ht="15">
      <c r="F378" s="235"/>
      <c r="G378" s="235"/>
      <c r="H378" s="246"/>
      <c r="I378" s="246"/>
      <c r="J378" s="246"/>
      <c r="K378" s="246"/>
    </row>
    <row r="379" spans="6:11" ht="15">
      <c r="F379" s="235"/>
      <c r="G379" s="235"/>
      <c r="H379" s="246"/>
      <c r="I379" s="246"/>
      <c r="J379" s="246"/>
      <c r="K379" s="246"/>
    </row>
    <row r="380" spans="6:11" ht="15">
      <c r="F380" s="235"/>
      <c r="G380" s="235"/>
      <c r="H380" s="246"/>
      <c r="I380" s="246"/>
      <c r="J380" s="246"/>
      <c r="K380" s="246"/>
    </row>
    <row r="381" spans="6:11" ht="15">
      <c r="F381" s="235"/>
      <c r="G381" s="235"/>
      <c r="H381" s="246"/>
      <c r="I381" s="246"/>
      <c r="J381" s="246"/>
      <c r="K381" s="246"/>
    </row>
    <row r="382" spans="6:11" ht="15">
      <c r="F382" s="235"/>
      <c r="G382" s="235"/>
      <c r="H382" s="246"/>
      <c r="I382" s="246"/>
      <c r="J382" s="246"/>
      <c r="K382" s="246"/>
    </row>
    <row r="383" spans="6:11" ht="15">
      <c r="F383" s="235"/>
      <c r="G383" s="235"/>
      <c r="H383" s="246"/>
      <c r="I383" s="246"/>
      <c r="J383" s="246"/>
      <c r="K383" s="246"/>
    </row>
    <row r="384" spans="6:11" ht="15">
      <c r="F384" s="235"/>
      <c r="G384" s="235"/>
      <c r="H384" s="246"/>
      <c r="I384" s="246"/>
      <c r="J384" s="246"/>
      <c r="K384" s="246"/>
    </row>
    <row r="385" spans="6:11" ht="15">
      <c r="F385" s="235"/>
      <c r="G385" s="235"/>
      <c r="H385" s="246"/>
      <c r="I385" s="246"/>
      <c r="J385" s="246"/>
      <c r="K385" s="246"/>
    </row>
    <row r="386" spans="6:11" ht="15">
      <c r="F386" s="235"/>
      <c r="G386" s="235"/>
      <c r="H386" s="246"/>
      <c r="I386" s="246"/>
      <c r="J386" s="246"/>
      <c r="K386" s="246"/>
    </row>
    <row r="387" spans="6:11" ht="15">
      <c r="F387" s="235"/>
      <c r="G387" s="235"/>
      <c r="H387" s="246"/>
      <c r="I387" s="246"/>
      <c r="J387" s="246"/>
      <c r="K387" s="246"/>
    </row>
    <row r="388" spans="6:11" ht="15">
      <c r="F388" s="235"/>
      <c r="G388" s="235"/>
      <c r="H388" s="246"/>
      <c r="I388" s="246"/>
      <c r="J388" s="246"/>
      <c r="K388" s="246"/>
    </row>
    <row r="389" spans="6:11" ht="15">
      <c r="F389" s="235"/>
      <c r="G389" s="235"/>
      <c r="H389" s="246"/>
      <c r="I389" s="246"/>
      <c r="J389" s="246"/>
      <c r="K389" s="246"/>
    </row>
    <row r="390" spans="6:11" ht="15">
      <c r="F390" s="235"/>
      <c r="G390" s="235"/>
      <c r="H390" s="246"/>
      <c r="I390" s="246"/>
      <c r="J390" s="246"/>
      <c r="K390" s="246"/>
    </row>
    <row r="391" spans="6:11" ht="15">
      <c r="F391" s="235"/>
      <c r="G391" s="235"/>
      <c r="H391" s="246"/>
      <c r="I391" s="246"/>
      <c r="J391" s="246"/>
      <c r="K391" s="246"/>
    </row>
    <row r="392" spans="6:11" ht="15">
      <c r="F392" s="235"/>
      <c r="G392" s="235"/>
      <c r="H392" s="246"/>
      <c r="I392" s="246"/>
      <c r="J392" s="246"/>
      <c r="K392" s="246"/>
    </row>
    <row r="393" spans="6:11" ht="15">
      <c r="F393" s="235"/>
      <c r="G393" s="235"/>
      <c r="H393" s="246"/>
      <c r="I393" s="246"/>
      <c r="J393" s="246"/>
      <c r="K393" s="246"/>
    </row>
    <row r="394" spans="6:11" ht="15">
      <c r="F394" s="235"/>
      <c r="G394" s="235"/>
      <c r="H394" s="246"/>
      <c r="I394" s="246"/>
      <c r="J394" s="246"/>
      <c r="K394" s="246"/>
    </row>
    <row r="395" spans="6:11" ht="15">
      <c r="F395" s="235"/>
      <c r="G395" s="235"/>
      <c r="H395" s="246"/>
      <c r="I395" s="246"/>
      <c r="J395" s="246"/>
      <c r="K395" s="246"/>
    </row>
    <row r="396" spans="6:11" ht="15">
      <c r="F396" s="235"/>
      <c r="G396" s="235"/>
      <c r="H396" s="246"/>
      <c r="I396" s="246"/>
      <c r="J396" s="246"/>
      <c r="K396" s="246"/>
    </row>
    <row r="397" spans="6:11" ht="15">
      <c r="F397" s="235"/>
      <c r="G397" s="235"/>
      <c r="H397" s="246"/>
      <c r="I397" s="246"/>
      <c r="J397" s="246"/>
      <c r="K397" s="246"/>
    </row>
    <row r="398" spans="6:11" ht="15">
      <c r="F398" s="235"/>
      <c r="G398" s="235"/>
      <c r="H398" s="246"/>
      <c r="I398" s="246"/>
      <c r="J398" s="246"/>
      <c r="K398" s="246"/>
    </row>
    <row r="399" spans="6:11" ht="15">
      <c r="F399" s="235"/>
      <c r="G399" s="235"/>
      <c r="H399" s="246"/>
      <c r="I399" s="246"/>
      <c r="J399" s="246"/>
      <c r="K399" s="246"/>
    </row>
    <row r="400" spans="6:11" ht="15">
      <c r="F400" s="235"/>
      <c r="G400" s="235"/>
      <c r="H400" s="246"/>
      <c r="I400" s="246"/>
      <c r="J400" s="246"/>
      <c r="K400" s="246"/>
    </row>
    <row r="401" spans="6:11" ht="15">
      <c r="F401" s="235"/>
      <c r="G401" s="235"/>
      <c r="H401" s="246"/>
      <c r="I401" s="246"/>
      <c r="J401" s="246"/>
      <c r="K401" s="246"/>
    </row>
    <row r="402" spans="6:11" ht="15">
      <c r="F402" s="235"/>
      <c r="G402" s="235"/>
      <c r="H402" s="246"/>
      <c r="I402" s="246"/>
      <c r="J402" s="246"/>
      <c r="K402" s="246"/>
    </row>
    <row r="403" spans="6:11" ht="15">
      <c r="F403" s="235"/>
      <c r="G403" s="235"/>
      <c r="H403" s="246"/>
      <c r="I403" s="246"/>
      <c r="J403" s="246"/>
      <c r="K403" s="246"/>
    </row>
    <row r="404" spans="6:11" ht="15">
      <c r="F404" s="235"/>
      <c r="G404" s="235"/>
      <c r="H404" s="246"/>
      <c r="I404" s="246"/>
      <c r="J404" s="246"/>
      <c r="K404" s="246"/>
    </row>
    <row r="405" spans="6:11" ht="15">
      <c r="F405" s="235"/>
      <c r="G405" s="235"/>
      <c r="H405" s="246"/>
      <c r="I405" s="246"/>
      <c r="J405" s="246"/>
      <c r="K405" s="246"/>
    </row>
    <row r="406" spans="6:11" ht="15">
      <c r="F406" s="235"/>
      <c r="G406" s="235"/>
      <c r="H406" s="246"/>
      <c r="I406" s="246"/>
      <c r="J406" s="246"/>
      <c r="K406" s="246"/>
    </row>
    <row r="407" spans="6:11" ht="15">
      <c r="F407" s="235"/>
      <c r="G407" s="235"/>
      <c r="H407" s="246"/>
      <c r="I407" s="246"/>
      <c r="J407" s="246"/>
      <c r="K407" s="246"/>
    </row>
    <row r="408" spans="6:11" ht="15">
      <c r="F408" s="235"/>
      <c r="G408" s="235"/>
      <c r="H408" s="246"/>
      <c r="I408" s="246"/>
      <c r="J408" s="246"/>
      <c r="K408" s="246"/>
    </row>
    <row r="409" spans="6:11" ht="15">
      <c r="F409" s="235"/>
      <c r="G409" s="235"/>
      <c r="H409" s="246"/>
      <c r="I409" s="246"/>
      <c r="J409" s="246"/>
      <c r="K409" s="246"/>
    </row>
    <row r="410" spans="6:11" ht="15">
      <c r="F410" s="235"/>
      <c r="G410" s="235"/>
      <c r="H410" s="246"/>
      <c r="I410" s="246"/>
      <c r="J410" s="246"/>
      <c r="K410" s="246"/>
    </row>
    <row r="411" spans="6:11" ht="15">
      <c r="F411" s="235"/>
      <c r="G411" s="235"/>
      <c r="H411" s="246"/>
      <c r="I411" s="246"/>
      <c r="J411" s="246"/>
      <c r="K411" s="246"/>
    </row>
    <row r="412" spans="6:11" ht="15">
      <c r="F412" s="235"/>
      <c r="G412" s="235"/>
      <c r="H412" s="246"/>
      <c r="I412" s="246"/>
      <c r="J412" s="246"/>
      <c r="K412" s="246"/>
    </row>
    <row r="413" spans="6:11" ht="15">
      <c r="F413" s="235"/>
      <c r="G413" s="235"/>
      <c r="H413" s="246"/>
      <c r="I413" s="246"/>
      <c r="J413" s="246"/>
      <c r="K413" s="246"/>
    </row>
    <row r="414" spans="6:11" ht="15">
      <c r="F414" s="235"/>
      <c r="G414" s="235"/>
      <c r="H414" s="246"/>
      <c r="I414" s="246"/>
      <c r="J414" s="246"/>
      <c r="K414" s="246"/>
    </row>
    <row r="415" spans="6:11" ht="15">
      <c r="F415" s="235"/>
      <c r="G415" s="235"/>
      <c r="H415" s="246"/>
      <c r="I415" s="246"/>
      <c r="J415" s="246"/>
      <c r="K415" s="246"/>
    </row>
    <row r="416" spans="6:11" ht="15">
      <c r="F416" s="235"/>
      <c r="G416" s="235"/>
      <c r="H416" s="246"/>
      <c r="I416" s="246"/>
      <c r="J416" s="246"/>
      <c r="K416" s="246"/>
    </row>
    <row r="417" spans="6:11" ht="15">
      <c r="F417" s="235"/>
      <c r="G417" s="235"/>
      <c r="H417" s="246"/>
      <c r="I417" s="246"/>
      <c r="J417" s="246"/>
      <c r="K417" s="246"/>
    </row>
    <row r="418" spans="6:11" ht="15">
      <c r="F418" s="235"/>
      <c r="G418" s="235"/>
      <c r="H418" s="246"/>
      <c r="I418" s="246"/>
      <c r="J418" s="246"/>
      <c r="K418" s="246"/>
    </row>
    <row r="419" spans="6:11" ht="15">
      <c r="F419" s="235"/>
      <c r="G419" s="235"/>
      <c r="H419" s="246"/>
      <c r="I419" s="246"/>
      <c r="J419" s="246"/>
      <c r="K419" s="246"/>
    </row>
    <row r="420" spans="6:11" ht="15">
      <c r="F420" s="235"/>
      <c r="G420" s="235"/>
      <c r="H420" s="246"/>
      <c r="I420" s="246"/>
      <c r="J420" s="246"/>
      <c r="K420" s="246"/>
    </row>
    <row r="421" spans="6:11" ht="15">
      <c r="F421" s="235"/>
      <c r="G421" s="235"/>
      <c r="H421" s="246"/>
      <c r="I421" s="246"/>
      <c r="J421" s="246"/>
      <c r="K421" s="246"/>
    </row>
    <row r="422" spans="6:11" ht="15">
      <c r="F422" s="235"/>
      <c r="G422" s="235"/>
      <c r="H422" s="246"/>
      <c r="I422" s="246"/>
      <c r="J422" s="246"/>
      <c r="K422" s="246"/>
    </row>
    <row r="423" spans="6:11" ht="15">
      <c r="F423" s="235"/>
      <c r="G423" s="235"/>
      <c r="H423" s="246"/>
      <c r="I423" s="246"/>
      <c r="J423" s="246"/>
      <c r="K423" s="246"/>
    </row>
    <row r="424" spans="6:11" ht="15">
      <c r="F424" s="235"/>
      <c r="G424" s="235"/>
      <c r="H424" s="246"/>
      <c r="I424" s="246"/>
      <c r="J424" s="246"/>
      <c r="K424" s="246"/>
    </row>
    <row r="425" spans="6:11" ht="15">
      <c r="F425" s="235"/>
      <c r="G425" s="235"/>
      <c r="H425" s="246"/>
      <c r="I425" s="246"/>
      <c r="J425" s="246"/>
      <c r="K425" s="246"/>
    </row>
    <row r="426" spans="6:11" ht="15">
      <c r="F426" s="235"/>
      <c r="G426" s="235"/>
      <c r="H426" s="246"/>
      <c r="I426" s="246"/>
      <c r="J426" s="246"/>
      <c r="K426" s="246"/>
    </row>
    <row r="427" spans="6:11" ht="15">
      <c r="F427" s="235"/>
      <c r="G427" s="235"/>
      <c r="H427" s="246"/>
      <c r="I427" s="246"/>
      <c r="J427" s="246"/>
      <c r="K427" s="246"/>
    </row>
    <row r="428" spans="6:11" ht="15">
      <c r="F428" s="235"/>
      <c r="G428" s="235"/>
      <c r="H428" s="246"/>
      <c r="I428" s="246"/>
      <c r="J428" s="246"/>
      <c r="K428" s="246"/>
    </row>
    <row r="429" spans="6:11" ht="15">
      <c r="F429" s="235"/>
      <c r="G429" s="235"/>
      <c r="H429" s="246"/>
      <c r="I429" s="246"/>
      <c r="J429" s="246"/>
      <c r="K429" s="246"/>
    </row>
    <row r="430" spans="6:11" ht="15">
      <c r="F430" s="235"/>
      <c r="G430" s="235"/>
      <c r="H430" s="246"/>
      <c r="I430" s="246"/>
      <c r="J430" s="246"/>
      <c r="K430" s="246"/>
    </row>
    <row r="431" spans="6:11" ht="15">
      <c r="F431" s="235"/>
      <c r="G431" s="235"/>
      <c r="H431" s="246"/>
      <c r="I431" s="246"/>
      <c r="J431" s="246"/>
      <c r="K431" s="246"/>
    </row>
    <row r="432" spans="6:11" ht="15">
      <c r="F432" s="235"/>
      <c r="G432" s="235"/>
      <c r="H432" s="246"/>
      <c r="I432" s="246"/>
      <c r="J432" s="246"/>
      <c r="K432" s="246"/>
    </row>
    <row r="433" spans="6:11" ht="15">
      <c r="F433" s="235"/>
      <c r="G433" s="235"/>
      <c r="H433" s="246"/>
      <c r="I433" s="246"/>
      <c r="J433" s="246"/>
      <c r="K433" s="246"/>
    </row>
    <row r="434" spans="6:11" ht="15">
      <c r="F434" s="235"/>
      <c r="G434" s="235"/>
      <c r="H434" s="246"/>
      <c r="I434" s="246"/>
      <c r="J434" s="246"/>
      <c r="K434" s="246"/>
    </row>
    <row r="435" spans="6:11" ht="15">
      <c r="F435" s="235"/>
      <c r="G435" s="235"/>
      <c r="H435" s="246"/>
      <c r="I435" s="246"/>
      <c r="J435" s="246"/>
      <c r="K435" s="246"/>
    </row>
    <row r="436" spans="6:11" ht="15">
      <c r="F436" s="235"/>
      <c r="G436" s="235"/>
      <c r="H436" s="246"/>
      <c r="I436" s="246"/>
      <c r="J436" s="246"/>
      <c r="K436" s="246"/>
    </row>
    <row r="437" spans="6:11" ht="15">
      <c r="F437" s="235"/>
      <c r="G437" s="235"/>
      <c r="H437" s="246"/>
      <c r="I437" s="246"/>
      <c r="J437" s="246"/>
      <c r="K437" s="246"/>
    </row>
    <row r="438" spans="6:11" ht="15">
      <c r="F438" s="235"/>
      <c r="G438" s="235"/>
      <c r="H438" s="246"/>
      <c r="I438" s="246"/>
      <c r="J438" s="246"/>
      <c r="K438" s="246"/>
    </row>
    <row r="439" spans="6:11" ht="15">
      <c r="F439" s="235"/>
      <c r="G439" s="235"/>
      <c r="H439" s="246"/>
      <c r="I439" s="246"/>
      <c r="J439" s="246"/>
      <c r="K439" s="246"/>
    </row>
    <row r="440" spans="6:11" ht="15">
      <c r="F440" s="235"/>
      <c r="G440" s="235"/>
      <c r="H440" s="246"/>
      <c r="I440" s="246"/>
      <c r="J440" s="246"/>
      <c r="K440" s="246"/>
    </row>
    <row r="441" spans="6:11" ht="15">
      <c r="F441" s="235"/>
      <c r="G441" s="235"/>
      <c r="H441" s="246"/>
      <c r="I441" s="246"/>
      <c r="J441" s="246"/>
      <c r="K441" s="246"/>
    </row>
    <row r="442" spans="6:11" ht="15">
      <c r="F442" s="235"/>
      <c r="G442" s="235"/>
      <c r="H442" s="246"/>
      <c r="I442" s="246"/>
      <c r="J442" s="246"/>
      <c r="K442" s="246"/>
    </row>
    <row r="443" spans="6:11" ht="15">
      <c r="F443" s="235"/>
      <c r="G443" s="235"/>
      <c r="H443" s="246"/>
      <c r="I443" s="246"/>
      <c r="J443" s="246"/>
      <c r="K443" s="246"/>
    </row>
    <row r="444" spans="6:11" ht="15">
      <c r="F444" s="235"/>
      <c r="G444" s="235"/>
      <c r="H444" s="246"/>
      <c r="I444" s="246"/>
      <c r="J444" s="246"/>
      <c r="K444" s="246"/>
    </row>
    <row r="445" spans="6:11" ht="15">
      <c r="F445" s="235"/>
      <c r="G445" s="235"/>
      <c r="H445" s="246"/>
      <c r="I445" s="246"/>
      <c r="J445" s="246"/>
      <c r="K445" s="246"/>
    </row>
    <row r="446" spans="6:11" ht="15">
      <c r="F446" s="235"/>
      <c r="G446" s="235"/>
      <c r="H446" s="246"/>
      <c r="I446" s="246"/>
      <c r="J446" s="246"/>
      <c r="K446" s="246"/>
    </row>
    <row r="447" spans="6:11" ht="15">
      <c r="F447" s="235"/>
      <c r="G447" s="235"/>
      <c r="H447" s="246"/>
      <c r="I447" s="246"/>
      <c r="J447" s="246"/>
      <c r="K447" s="246"/>
    </row>
    <row r="448" spans="6:11" ht="15">
      <c r="F448" s="235"/>
      <c r="G448" s="235"/>
      <c r="H448" s="246"/>
      <c r="I448" s="246"/>
      <c r="J448" s="246"/>
      <c r="K448" s="246"/>
    </row>
    <row r="449" spans="6:11" ht="15">
      <c r="F449" s="235"/>
      <c r="G449" s="235"/>
      <c r="H449" s="246"/>
      <c r="I449" s="246"/>
      <c r="J449" s="246"/>
      <c r="K449" s="246"/>
    </row>
    <row r="450" spans="6:11" ht="15">
      <c r="F450" s="235"/>
      <c r="G450" s="235"/>
      <c r="H450" s="246"/>
      <c r="I450" s="246"/>
      <c r="J450" s="246"/>
      <c r="K450" s="246"/>
    </row>
    <row r="451" spans="6:11" ht="15">
      <c r="F451" s="235"/>
      <c r="G451" s="235"/>
      <c r="H451" s="246"/>
      <c r="I451" s="246"/>
      <c r="J451" s="246"/>
      <c r="K451" s="246"/>
    </row>
    <row r="452" spans="6:11" ht="15">
      <c r="F452" s="235"/>
      <c r="G452" s="235"/>
      <c r="H452" s="246"/>
      <c r="I452" s="246"/>
      <c r="J452" s="246"/>
      <c r="K452" s="246"/>
    </row>
    <row r="453" spans="6:11" ht="15">
      <c r="F453" s="235"/>
      <c r="G453" s="235"/>
      <c r="H453" s="246"/>
      <c r="I453" s="246"/>
      <c r="J453" s="246"/>
      <c r="K453" s="246"/>
    </row>
    <row r="454" spans="6:11" ht="15">
      <c r="F454" s="235"/>
      <c r="G454" s="235"/>
      <c r="H454" s="246"/>
      <c r="I454" s="246"/>
      <c r="J454" s="246"/>
      <c r="K454" s="246"/>
    </row>
    <row r="455" spans="6:11" ht="15">
      <c r="F455" s="235"/>
      <c r="G455" s="235"/>
      <c r="H455" s="246"/>
      <c r="I455" s="246"/>
      <c r="J455" s="246"/>
      <c r="K455" s="246"/>
    </row>
    <row r="456" spans="6:11" ht="15">
      <c r="F456" s="235"/>
      <c r="G456" s="235"/>
      <c r="H456" s="246"/>
      <c r="I456" s="246"/>
      <c r="J456" s="246"/>
      <c r="K456" s="246"/>
    </row>
    <row r="457" spans="6:11" ht="15">
      <c r="F457" s="235"/>
      <c r="G457" s="235"/>
      <c r="H457" s="246"/>
      <c r="I457" s="246"/>
      <c r="J457" s="246"/>
      <c r="K457" s="246"/>
    </row>
    <row r="458" spans="6:11" ht="15">
      <c r="F458" s="235"/>
      <c r="G458" s="235"/>
      <c r="H458" s="246"/>
      <c r="I458" s="246"/>
      <c r="J458" s="246"/>
      <c r="K458" s="246"/>
    </row>
    <row r="459" spans="6:11" ht="15">
      <c r="F459" s="235"/>
      <c r="G459" s="235"/>
      <c r="H459" s="246"/>
      <c r="I459" s="246"/>
      <c r="J459" s="246"/>
      <c r="K459" s="246"/>
    </row>
    <row r="460" spans="6:11" ht="15">
      <c r="F460" s="235"/>
      <c r="G460" s="235"/>
      <c r="H460" s="246"/>
      <c r="I460" s="246"/>
      <c r="J460" s="246"/>
      <c r="K460" s="246"/>
    </row>
    <row r="461" spans="6:11" ht="15">
      <c r="F461" s="235"/>
      <c r="G461" s="235"/>
      <c r="H461" s="246"/>
      <c r="I461" s="246"/>
      <c r="J461" s="246"/>
      <c r="K461" s="246"/>
    </row>
    <row r="462" spans="6:11" ht="15">
      <c r="F462" s="235"/>
      <c r="G462" s="235"/>
      <c r="H462" s="246"/>
      <c r="I462" s="246"/>
      <c r="J462" s="246"/>
      <c r="K462" s="246"/>
    </row>
    <row r="463" spans="6:11" ht="15">
      <c r="F463" s="235"/>
      <c r="G463" s="235"/>
      <c r="H463" s="246"/>
      <c r="I463" s="246"/>
      <c r="J463" s="246"/>
      <c r="K463" s="246"/>
    </row>
    <row r="464" spans="6:11" ht="15">
      <c r="F464" s="235"/>
      <c r="G464" s="235"/>
      <c r="H464" s="246"/>
      <c r="I464" s="246"/>
      <c r="J464" s="246"/>
      <c r="K464" s="246"/>
    </row>
    <row r="465" spans="6:11" ht="15">
      <c r="F465" s="235"/>
      <c r="G465" s="235"/>
      <c r="H465" s="246"/>
      <c r="I465" s="246"/>
      <c r="J465" s="246"/>
      <c r="K465" s="246"/>
    </row>
    <row r="466" spans="6:11" ht="15">
      <c r="F466" s="235"/>
      <c r="G466" s="235"/>
      <c r="H466" s="246"/>
      <c r="I466" s="246"/>
      <c r="J466" s="246"/>
      <c r="K466" s="246"/>
    </row>
    <row r="467" spans="6:11" ht="15">
      <c r="F467" s="235"/>
      <c r="G467" s="235"/>
      <c r="H467" s="246"/>
      <c r="I467" s="246"/>
      <c r="J467" s="246"/>
      <c r="K467" s="246"/>
    </row>
    <row r="468" spans="6:11" ht="15">
      <c r="F468" s="235"/>
      <c r="G468" s="235"/>
      <c r="H468" s="246"/>
      <c r="I468" s="246"/>
      <c r="J468" s="246"/>
      <c r="K468" s="246"/>
    </row>
    <row r="469" spans="6:11" ht="15">
      <c r="F469" s="235"/>
      <c r="G469" s="235"/>
      <c r="H469" s="246"/>
      <c r="I469" s="246"/>
      <c r="J469" s="246"/>
      <c r="K469" s="246"/>
    </row>
    <row r="470" spans="6:11" ht="15">
      <c r="F470" s="235"/>
      <c r="G470" s="235"/>
      <c r="H470" s="246"/>
      <c r="I470" s="246"/>
      <c r="J470" s="246"/>
      <c r="K470" s="246"/>
    </row>
    <row r="471" spans="6:11" ht="15">
      <c r="F471" s="235"/>
      <c r="G471" s="235"/>
      <c r="H471" s="246"/>
      <c r="I471" s="246"/>
      <c r="J471" s="246"/>
      <c r="K471" s="246"/>
    </row>
    <row r="472" spans="6:11" ht="15">
      <c r="F472" s="235"/>
      <c r="G472" s="235"/>
      <c r="H472" s="246"/>
      <c r="I472" s="246"/>
      <c r="J472" s="246"/>
      <c r="K472" s="246"/>
    </row>
    <row r="473" spans="6:11" ht="15">
      <c r="F473" s="235"/>
      <c r="G473" s="235"/>
      <c r="H473" s="246"/>
      <c r="I473" s="246"/>
      <c r="J473" s="246"/>
      <c r="K473" s="246"/>
    </row>
    <row r="474" spans="6:11" ht="15">
      <c r="F474" s="235"/>
      <c r="G474" s="235"/>
      <c r="H474" s="246"/>
      <c r="I474" s="246"/>
      <c r="J474" s="246"/>
      <c r="K474" s="246"/>
    </row>
    <row r="475" spans="6:11" ht="15">
      <c r="F475" s="235"/>
      <c r="G475" s="235"/>
      <c r="H475" s="246"/>
      <c r="I475" s="246"/>
      <c r="J475" s="246"/>
      <c r="K475" s="246"/>
    </row>
    <row r="476" spans="6:11" ht="15">
      <c r="F476" s="235"/>
      <c r="G476" s="235"/>
      <c r="H476" s="246"/>
      <c r="I476" s="246"/>
      <c r="J476" s="246"/>
      <c r="K476" s="246"/>
    </row>
    <row r="477" spans="6:11" ht="15">
      <c r="F477" s="235"/>
      <c r="G477" s="235"/>
      <c r="H477" s="246"/>
      <c r="I477" s="246"/>
      <c r="J477" s="246"/>
      <c r="K477" s="246"/>
    </row>
    <row r="478" spans="6:11" ht="15">
      <c r="F478" s="235"/>
      <c r="G478" s="235"/>
      <c r="H478" s="246"/>
      <c r="I478" s="246"/>
      <c r="J478" s="246"/>
      <c r="K478" s="246"/>
    </row>
    <row r="479" spans="6:11" ht="15">
      <c r="F479" s="235"/>
      <c r="G479" s="235"/>
      <c r="H479" s="246"/>
      <c r="I479" s="246"/>
      <c r="J479" s="246"/>
      <c r="K479" s="246"/>
    </row>
    <row r="480" spans="6:11" ht="15">
      <c r="F480" s="235"/>
      <c r="G480" s="235"/>
      <c r="H480" s="246"/>
      <c r="I480" s="246"/>
      <c r="J480" s="246"/>
      <c r="K480" s="246"/>
    </row>
    <row r="481" spans="6:11" ht="15">
      <c r="F481" s="235"/>
      <c r="G481" s="235"/>
      <c r="H481" s="246"/>
      <c r="I481" s="246"/>
      <c r="J481" s="246"/>
      <c r="K481" s="246"/>
    </row>
    <row r="482" spans="6:11" ht="15">
      <c r="F482" s="235"/>
      <c r="G482" s="235"/>
      <c r="H482" s="246"/>
      <c r="I482" s="246"/>
      <c r="J482" s="246"/>
      <c r="K482" s="246"/>
    </row>
    <row r="483" spans="6:11" ht="15">
      <c r="F483" s="235"/>
      <c r="G483" s="235"/>
      <c r="H483" s="246"/>
      <c r="I483" s="246"/>
      <c r="J483" s="246"/>
      <c r="K483" s="246"/>
    </row>
    <row r="484" spans="6:11" ht="15">
      <c r="F484" s="235"/>
      <c r="G484" s="235"/>
      <c r="H484" s="246"/>
      <c r="I484" s="246"/>
      <c r="J484" s="246"/>
      <c r="K484" s="246"/>
    </row>
    <row r="485" spans="6:11" ht="15">
      <c r="F485" s="235"/>
      <c r="G485" s="235"/>
      <c r="H485" s="246"/>
      <c r="I485" s="246"/>
      <c r="J485" s="246"/>
      <c r="K485" s="246"/>
    </row>
    <row r="486" spans="6:11" ht="15">
      <c r="F486" s="235"/>
      <c r="G486" s="235"/>
      <c r="H486" s="246"/>
      <c r="I486" s="246"/>
      <c r="J486" s="246"/>
      <c r="K486" s="246"/>
    </row>
    <row r="487" spans="6:11" ht="15">
      <c r="F487" s="235"/>
      <c r="G487" s="235"/>
      <c r="H487" s="246"/>
      <c r="I487" s="246"/>
      <c r="J487" s="246"/>
      <c r="K487" s="246"/>
    </row>
    <row r="488" spans="6:11" ht="15">
      <c r="F488" s="235"/>
      <c r="G488" s="235"/>
      <c r="H488" s="246"/>
      <c r="I488" s="246"/>
      <c r="J488" s="246"/>
      <c r="K488" s="246"/>
    </row>
    <row r="489" spans="6:11" ht="15">
      <c r="F489" s="235"/>
      <c r="G489" s="235"/>
      <c r="H489" s="246"/>
      <c r="I489" s="246"/>
      <c r="J489" s="246"/>
      <c r="K489" s="246"/>
    </row>
    <row r="490" spans="6:11" ht="15">
      <c r="F490" s="235"/>
      <c r="G490" s="235"/>
      <c r="H490" s="246"/>
      <c r="I490" s="246"/>
      <c r="J490" s="246"/>
      <c r="K490" s="246"/>
    </row>
    <row r="491" spans="6:11" ht="15">
      <c r="F491" s="235"/>
      <c r="G491" s="235"/>
      <c r="H491" s="246"/>
      <c r="I491" s="246"/>
      <c r="J491" s="246"/>
      <c r="K491" s="246"/>
    </row>
    <row r="492" spans="6:11" ht="15">
      <c r="F492" s="235"/>
      <c r="G492" s="235"/>
      <c r="H492" s="246"/>
      <c r="I492" s="246"/>
      <c r="J492" s="246"/>
      <c r="K492" s="246"/>
    </row>
    <row r="493" spans="6:11" ht="15">
      <c r="F493" s="235"/>
      <c r="G493" s="235"/>
      <c r="H493" s="246"/>
      <c r="I493" s="246"/>
      <c r="J493" s="246"/>
      <c r="K493" s="246"/>
    </row>
    <row r="494" spans="6:11" ht="15">
      <c r="F494" s="235"/>
      <c r="G494" s="235"/>
      <c r="H494" s="246"/>
      <c r="I494" s="246"/>
      <c r="J494" s="246"/>
      <c r="K494" s="246"/>
    </row>
    <row r="495" spans="6:11" ht="15">
      <c r="F495" s="235"/>
      <c r="G495" s="235"/>
      <c r="H495" s="246"/>
      <c r="I495" s="246"/>
      <c r="J495" s="246"/>
      <c r="K495" s="246"/>
    </row>
    <row r="496" spans="6:11" ht="15">
      <c r="F496" s="235"/>
      <c r="G496" s="235"/>
      <c r="H496" s="246"/>
      <c r="I496" s="246"/>
      <c r="J496" s="246"/>
      <c r="K496" s="246"/>
    </row>
    <row r="497" spans="6:11" ht="15">
      <c r="F497" s="235"/>
      <c r="G497" s="235"/>
      <c r="H497" s="246"/>
      <c r="I497" s="246"/>
      <c r="J497" s="246"/>
      <c r="K497" s="246"/>
    </row>
    <row r="498" spans="6:11" ht="15">
      <c r="F498" s="235"/>
      <c r="G498" s="235"/>
      <c r="H498" s="246"/>
      <c r="I498" s="246"/>
      <c r="J498" s="246"/>
      <c r="K498" s="246"/>
    </row>
    <row r="499" spans="6:11" ht="15">
      <c r="F499" s="235"/>
      <c r="G499" s="235"/>
      <c r="H499" s="246"/>
      <c r="I499" s="246"/>
      <c r="J499" s="246"/>
      <c r="K499" s="246"/>
    </row>
    <row r="500" spans="6:11" ht="15">
      <c r="F500" s="235"/>
      <c r="G500" s="235"/>
      <c r="H500" s="246"/>
      <c r="I500" s="246"/>
      <c r="J500" s="246"/>
      <c r="K500" s="246"/>
    </row>
    <row r="501" spans="6:11" ht="15">
      <c r="F501" s="235"/>
      <c r="G501" s="235"/>
      <c r="H501" s="246"/>
      <c r="I501" s="246"/>
      <c r="J501" s="246"/>
      <c r="K501" s="246"/>
    </row>
    <row r="502" spans="6:11" ht="15">
      <c r="F502" s="235"/>
      <c r="G502" s="235"/>
      <c r="H502" s="246"/>
      <c r="I502" s="246"/>
      <c r="J502" s="246"/>
      <c r="K502" s="246"/>
    </row>
    <row r="503" spans="6:11" ht="15">
      <c r="F503" s="235"/>
      <c r="G503" s="235"/>
      <c r="H503" s="246"/>
      <c r="I503" s="246"/>
      <c r="J503" s="246"/>
      <c r="K503" s="246"/>
    </row>
    <row r="504" spans="6:11" ht="15">
      <c r="F504" s="235"/>
      <c r="G504" s="235"/>
      <c r="H504" s="246"/>
      <c r="I504" s="246"/>
      <c r="J504" s="246"/>
      <c r="K504" s="246"/>
    </row>
    <row r="505" spans="6:11" ht="15">
      <c r="F505" s="235"/>
      <c r="G505" s="235"/>
      <c r="H505" s="246"/>
      <c r="I505" s="246"/>
      <c r="J505" s="246"/>
      <c r="K505" s="246"/>
    </row>
    <row r="506" spans="6:11" ht="15">
      <c r="F506" s="235"/>
      <c r="G506" s="235"/>
      <c r="H506" s="246"/>
      <c r="I506" s="246"/>
      <c r="J506" s="246"/>
      <c r="K506" s="246"/>
    </row>
    <row r="507" spans="6:11" ht="15">
      <c r="F507" s="235"/>
      <c r="G507" s="235"/>
      <c r="H507" s="246"/>
      <c r="I507" s="246"/>
      <c r="J507" s="246"/>
      <c r="K507" s="246"/>
    </row>
    <row r="508" spans="6:11" ht="15">
      <c r="F508" s="235"/>
      <c r="G508" s="235"/>
      <c r="H508" s="246"/>
      <c r="I508" s="246"/>
      <c r="J508" s="246"/>
      <c r="K508" s="246"/>
    </row>
    <row r="509" spans="6:11" ht="15">
      <c r="F509" s="235"/>
      <c r="G509" s="235"/>
      <c r="H509" s="246"/>
      <c r="I509" s="246"/>
      <c r="J509" s="246"/>
      <c r="K509" s="246"/>
    </row>
    <row r="510" spans="6:11" ht="15">
      <c r="F510" s="235"/>
      <c r="G510" s="235"/>
      <c r="H510" s="246"/>
      <c r="I510" s="246"/>
      <c r="J510" s="246"/>
      <c r="K510" s="246"/>
    </row>
    <row r="511" spans="6:11" ht="15">
      <c r="F511" s="235"/>
      <c r="G511" s="235"/>
      <c r="H511" s="246"/>
      <c r="I511" s="246"/>
      <c r="J511" s="246"/>
      <c r="K511" s="246"/>
    </row>
    <row r="512" spans="6:11" ht="15">
      <c r="F512" s="235"/>
      <c r="G512" s="235"/>
      <c r="H512" s="246"/>
      <c r="I512" s="246"/>
      <c r="J512" s="246"/>
      <c r="K512" s="246"/>
    </row>
    <row r="513" spans="6:11" ht="15">
      <c r="F513" s="235"/>
      <c r="G513" s="235"/>
      <c r="H513" s="246"/>
      <c r="I513" s="246"/>
      <c r="J513" s="246"/>
      <c r="K513" s="246"/>
    </row>
    <row r="514" spans="6:11" ht="15">
      <c r="F514" s="235"/>
      <c r="G514" s="235"/>
      <c r="H514" s="246"/>
      <c r="I514" s="246"/>
      <c r="J514" s="246"/>
      <c r="K514" s="246"/>
    </row>
    <row r="515" spans="6:11" ht="15">
      <c r="F515" s="235"/>
      <c r="G515" s="235"/>
      <c r="H515" s="246"/>
      <c r="I515" s="246"/>
      <c r="J515" s="246"/>
      <c r="K515" s="246"/>
    </row>
    <row r="516" spans="6:11" ht="15">
      <c r="F516" s="235"/>
      <c r="G516" s="235"/>
      <c r="H516" s="246"/>
      <c r="I516" s="246"/>
      <c r="J516" s="246"/>
      <c r="K516" s="246"/>
    </row>
    <row r="517" spans="6:11" ht="15">
      <c r="F517" s="235"/>
      <c r="G517" s="235"/>
      <c r="H517" s="246"/>
      <c r="I517" s="246"/>
      <c r="J517" s="246"/>
      <c r="K517" s="246"/>
    </row>
    <row r="518" spans="6:11" ht="15">
      <c r="F518" s="235"/>
      <c r="G518" s="235"/>
      <c r="H518" s="246"/>
      <c r="I518" s="246"/>
      <c r="J518" s="246"/>
      <c r="K518" s="246"/>
    </row>
    <row r="519" spans="6:11" ht="15">
      <c r="F519" s="235"/>
      <c r="G519" s="235"/>
      <c r="H519" s="246"/>
      <c r="I519" s="246"/>
      <c r="J519" s="246"/>
      <c r="K519" s="246"/>
    </row>
    <row r="520" spans="6:11" ht="15">
      <c r="F520" s="235"/>
      <c r="G520" s="235"/>
      <c r="H520" s="246"/>
      <c r="I520" s="246"/>
      <c r="J520" s="246"/>
      <c r="K520" s="246"/>
    </row>
    <row r="521" spans="6:11" ht="15">
      <c r="F521" s="235"/>
      <c r="G521" s="235"/>
      <c r="H521" s="246"/>
      <c r="I521" s="246"/>
      <c r="J521" s="246"/>
      <c r="K521" s="246"/>
    </row>
    <row r="522" spans="6:11" ht="15">
      <c r="F522" s="235"/>
      <c r="G522" s="235"/>
      <c r="H522" s="246"/>
      <c r="I522" s="246"/>
      <c r="J522" s="246"/>
      <c r="K522" s="246"/>
    </row>
    <row r="523" spans="6:11" ht="15">
      <c r="F523" s="235"/>
      <c r="G523" s="235"/>
      <c r="H523" s="246"/>
      <c r="I523" s="246"/>
      <c r="J523" s="246"/>
      <c r="K523" s="246"/>
    </row>
    <row r="524" spans="6:11" ht="15">
      <c r="F524" s="235"/>
      <c r="G524" s="235"/>
      <c r="H524" s="246"/>
      <c r="I524" s="246"/>
      <c r="J524" s="246"/>
      <c r="K524" s="246"/>
    </row>
    <row r="525" spans="6:11" ht="15">
      <c r="F525" s="235"/>
      <c r="G525" s="235"/>
      <c r="H525" s="246"/>
      <c r="I525" s="246"/>
      <c r="J525" s="246"/>
      <c r="K525" s="246"/>
    </row>
    <row r="526" spans="6:11" ht="15">
      <c r="F526" s="235"/>
      <c r="G526" s="235"/>
      <c r="H526" s="246"/>
      <c r="I526" s="246"/>
      <c r="J526" s="246"/>
      <c r="K526" s="246"/>
    </row>
    <row r="527" spans="6:11" ht="15">
      <c r="F527" s="235"/>
      <c r="G527" s="235"/>
      <c r="H527" s="246"/>
      <c r="I527" s="246"/>
      <c r="J527" s="246"/>
      <c r="K527" s="246"/>
    </row>
    <row r="528" spans="6:11" ht="15">
      <c r="F528" s="235"/>
      <c r="G528" s="235"/>
      <c r="H528" s="246"/>
      <c r="I528" s="246"/>
      <c r="J528" s="246"/>
      <c r="K528" s="246"/>
    </row>
    <row r="529" spans="6:11" ht="15">
      <c r="F529" s="235"/>
      <c r="G529" s="235"/>
      <c r="H529" s="246"/>
      <c r="I529" s="246"/>
      <c r="J529" s="246"/>
      <c r="K529" s="246"/>
    </row>
    <row r="530" spans="6:11" ht="15">
      <c r="F530" s="235"/>
      <c r="G530" s="235"/>
      <c r="H530" s="246"/>
      <c r="I530" s="246"/>
      <c r="J530" s="246"/>
      <c r="K530" s="246"/>
    </row>
    <row r="531" spans="6:11" ht="15">
      <c r="F531" s="235"/>
      <c r="G531" s="235"/>
      <c r="H531" s="246"/>
      <c r="I531" s="246"/>
      <c r="J531" s="246"/>
      <c r="K531" s="246"/>
    </row>
    <row r="532" spans="6:11" ht="15">
      <c r="F532" s="235"/>
      <c r="G532" s="235"/>
      <c r="H532" s="246"/>
      <c r="I532" s="246"/>
      <c r="J532" s="246"/>
      <c r="K532" s="246"/>
    </row>
    <row r="533" spans="6:11" ht="15">
      <c r="F533" s="235"/>
      <c r="G533" s="235"/>
      <c r="H533" s="246"/>
      <c r="I533" s="246"/>
      <c r="J533" s="246"/>
      <c r="K533" s="246"/>
    </row>
    <row r="534" spans="6:11" ht="15">
      <c r="F534" s="235"/>
      <c r="G534" s="235"/>
      <c r="H534" s="246"/>
      <c r="I534" s="246"/>
      <c r="J534" s="246"/>
      <c r="K534" s="246"/>
    </row>
    <row r="535" spans="6:11" ht="15">
      <c r="F535" s="235"/>
      <c r="G535" s="235"/>
      <c r="H535" s="246"/>
      <c r="I535" s="246"/>
      <c r="J535" s="246"/>
      <c r="K535" s="246"/>
    </row>
    <row r="536" spans="6:11" ht="15">
      <c r="F536" s="235"/>
      <c r="G536" s="235"/>
      <c r="H536" s="246"/>
      <c r="I536" s="246"/>
      <c r="J536" s="246"/>
      <c r="K536" s="246"/>
    </row>
    <row r="537" spans="6:11" ht="15">
      <c r="F537" s="235"/>
      <c r="G537" s="235"/>
      <c r="H537" s="246"/>
      <c r="I537" s="246"/>
      <c r="J537" s="246"/>
      <c r="K537" s="246"/>
    </row>
    <row r="538" spans="6:11" ht="15">
      <c r="F538" s="235"/>
      <c r="G538" s="235"/>
      <c r="H538" s="246"/>
      <c r="I538" s="246"/>
      <c r="J538" s="246"/>
      <c r="K538" s="246"/>
    </row>
    <row r="539" spans="6:11" ht="15">
      <c r="F539" s="235"/>
      <c r="G539" s="235"/>
      <c r="H539" s="246"/>
      <c r="I539" s="246"/>
      <c r="J539" s="246"/>
      <c r="K539" s="246"/>
    </row>
    <row r="540" spans="6:11" ht="15">
      <c r="F540" s="235"/>
      <c r="G540" s="235"/>
      <c r="H540" s="246"/>
      <c r="I540" s="246"/>
      <c r="J540" s="246"/>
      <c r="K540" s="246"/>
    </row>
    <row r="541" spans="6:11" ht="15">
      <c r="F541" s="235"/>
      <c r="G541" s="235"/>
      <c r="H541" s="246"/>
      <c r="I541" s="246"/>
      <c r="J541" s="246"/>
      <c r="K541" s="246"/>
    </row>
    <row r="542" spans="6:11" ht="15">
      <c r="F542" s="235"/>
      <c r="G542" s="235"/>
      <c r="H542" s="246"/>
      <c r="I542" s="246"/>
      <c r="J542" s="246"/>
      <c r="K542" s="246"/>
    </row>
    <row r="543" spans="6:11" ht="15">
      <c r="F543" s="235"/>
      <c r="G543" s="235"/>
      <c r="H543" s="246"/>
      <c r="I543" s="246"/>
      <c r="J543" s="246"/>
      <c r="K543" s="246"/>
    </row>
    <row r="544" spans="6:11" ht="15">
      <c r="F544" s="235"/>
      <c r="G544" s="235"/>
      <c r="H544" s="246"/>
      <c r="I544" s="246"/>
      <c r="J544" s="246"/>
      <c r="K544" s="246"/>
    </row>
    <row r="545" spans="6:11" ht="15">
      <c r="F545" s="235"/>
      <c r="G545" s="235"/>
      <c r="H545" s="246"/>
      <c r="I545" s="246"/>
      <c r="J545" s="246"/>
      <c r="K545" s="246"/>
    </row>
    <row r="546" spans="6:11" ht="15">
      <c r="F546" s="235"/>
      <c r="G546" s="235"/>
      <c r="H546" s="246"/>
      <c r="I546" s="246"/>
      <c r="J546" s="246"/>
      <c r="K546" s="246"/>
    </row>
    <row r="547" spans="6:11" ht="15">
      <c r="F547" s="235"/>
      <c r="G547" s="235"/>
      <c r="H547" s="246"/>
      <c r="I547" s="246"/>
      <c r="J547" s="246"/>
      <c r="K547" s="246"/>
    </row>
    <row r="548" spans="6:11" ht="15">
      <c r="F548" s="235"/>
      <c r="G548" s="235"/>
      <c r="H548" s="246"/>
      <c r="I548" s="246"/>
      <c r="J548" s="246"/>
      <c r="K548" s="246"/>
    </row>
    <row r="549" spans="6:11" ht="15">
      <c r="F549" s="235"/>
      <c r="G549" s="235"/>
      <c r="H549" s="246"/>
      <c r="I549" s="246"/>
      <c r="J549" s="246"/>
      <c r="K549" s="246"/>
    </row>
    <row r="550" spans="6:11" ht="15">
      <c r="F550" s="235"/>
      <c r="G550" s="235"/>
      <c r="H550" s="246"/>
      <c r="I550" s="246"/>
      <c r="J550" s="246"/>
      <c r="K550" s="246"/>
    </row>
    <row r="551" spans="6:11" ht="15">
      <c r="F551" s="235"/>
      <c r="G551" s="235"/>
      <c r="H551" s="246"/>
      <c r="I551" s="246"/>
      <c r="J551" s="246"/>
      <c r="K551" s="246"/>
    </row>
    <row r="552" spans="6:11" ht="15">
      <c r="F552" s="235"/>
      <c r="G552" s="235"/>
      <c r="H552" s="246"/>
      <c r="I552" s="246"/>
      <c r="J552" s="246"/>
      <c r="K552" s="246"/>
    </row>
    <row r="553" spans="6:11" ht="15">
      <c r="F553" s="235"/>
      <c r="G553" s="235"/>
      <c r="H553" s="246"/>
      <c r="I553" s="246"/>
      <c r="J553" s="246"/>
      <c r="K553" s="246"/>
    </row>
    <row r="554" spans="6:11" ht="15">
      <c r="F554" s="235"/>
      <c r="G554" s="235"/>
      <c r="H554" s="246"/>
      <c r="I554" s="246"/>
      <c r="J554" s="246"/>
      <c r="K554" s="246"/>
    </row>
    <row r="555" spans="6:11" ht="15">
      <c r="F555" s="235"/>
      <c r="G555" s="235"/>
      <c r="H555" s="246"/>
      <c r="I555" s="246"/>
      <c r="J555" s="246"/>
      <c r="K555" s="246"/>
    </row>
    <row r="556" spans="6:11" ht="15">
      <c r="F556" s="235"/>
      <c r="G556" s="235"/>
      <c r="H556" s="246"/>
      <c r="I556" s="246"/>
      <c r="J556" s="246"/>
      <c r="K556" s="246"/>
    </row>
    <row r="557" spans="6:11" ht="15">
      <c r="F557" s="235"/>
      <c r="G557" s="235"/>
      <c r="H557" s="246"/>
      <c r="I557" s="246"/>
      <c r="J557" s="246"/>
      <c r="K557" s="246"/>
    </row>
    <row r="558" spans="6:11" ht="15">
      <c r="F558" s="235"/>
      <c r="G558" s="235"/>
      <c r="H558" s="246"/>
      <c r="I558" s="246"/>
      <c r="J558" s="246"/>
      <c r="K558" s="246"/>
    </row>
    <row r="559" spans="6:11" ht="15">
      <c r="F559" s="235"/>
      <c r="G559" s="235"/>
      <c r="H559" s="246"/>
      <c r="I559" s="246"/>
      <c r="J559" s="246"/>
      <c r="K559" s="246"/>
    </row>
    <row r="560" spans="6:11" ht="15">
      <c r="F560" s="235"/>
      <c r="G560" s="235"/>
      <c r="H560" s="246"/>
      <c r="I560" s="246"/>
      <c r="J560" s="246"/>
      <c r="K560" s="246"/>
    </row>
    <row r="561" spans="6:11" ht="15">
      <c r="F561" s="235"/>
      <c r="G561" s="235"/>
      <c r="H561" s="246"/>
      <c r="I561" s="246"/>
      <c r="J561" s="246"/>
      <c r="K561" s="246"/>
    </row>
    <row r="562" spans="6:11" ht="15">
      <c r="F562" s="235"/>
      <c r="G562" s="235"/>
      <c r="H562" s="246"/>
      <c r="I562" s="246"/>
      <c r="J562" s="246"/>
      <c r="K562" s="246"/>
    </row>
    <row r="563" spans="6:11" ht="15">
      <c r="F563" s="235"/>
      <c r="G563" s="235"/>
      <c r="H563" s="246"/>
      <c r="I563" s="246"/>
      <c r="J563" s="246"/>
      <c r="K563" s="246"/>
    </row>
    <row r="564" spans="6:11" ht="15">
      <c r="F564" s="235"/>
      <c r="G564" s="235"/>
      <c r="H564" s="246"/>
      <c r="I564" s="246"/>
      <c r="J564" s="246"/>
      <c r="K564" s="246"/>
    </row>
    <row r="565" spans="6:11" ht="15">
      <c r="F565" s="235"/>
      <c r="G565" s="235"/>
      <c r="H565" s="246"/>
      <c r="I565" s="246"/>
      <c r="J565" s="246"/>
      <c r="K565" s="246"/>
    </row>
    <row r="566" spans="6:11" ht="15">
      <c r="F566" s="235"/>
      <c r="G566" s="235"/>
      <c r="H566" s="246"/>
      <c r="I566" s="246"/>
      <c r="J566" s="246"/>
      <c r="K566" s="246"/>
    </row>
    <row r="567" spans="6:11" ht="15">
      <c r="F567" s="235"/>
      <c r="G567" s="235"/>
      <c r="H567" s="246"/>
      <c r="I567" s="246"/>
      <c r="J567" s="246"/>
      <c r="K567" s="246"/>
    </row>
    <row r="568" spans="6:11" ht="15">
      <c r="F568" s="235"/>
      <c r="G568" s="235"/>
      <c r="H568" s="246"/>
      <c r="I568" s="246"/>
      <c r="J568" s="246"/>
      <c r="K568" s="246"/>
    </row>
    <row r="569" spans="6:11" ht="15">
      <c r="F569" s="235"/>
      <c r="G569" s="235"/>
      <c r="H569" s="246"/>
      <c r="I569" s="246"/>
      <c r="J569" s="246"/>
      <c r="K569" s="246"/>
    </row>
    <row r="570" spans="6:11" ht="15">
      <c r="F570" s="235"/>
      <c r="G570" s="235"/>
      <c r="H570" s="246"/>
      <c r="I570" s="246"/>
      <c r="J570" s="246"/>
      <c r="K570" s="246"/>
    </row>
    <row r="571" spans="6:11" ht="15">
      <c r="F571" s="235"/>
      <c r="G571" s="235"/>
      <c r="H571" s="246"/>
      <c r="I571" s="246"/>
      <c r="J571" s="246"/>
      <c r="K571" s="246"/>
    </row>
    <row r="572" spans="6:11" ht="15">
      <c r="F572" s="235"/>
      <c r="G572" s="235"/>
      <c r="H572" s="246"/>
      <c r="I572" s="246"/>
      <c r="J572" s="246"/>
      <c r="K572" s="246"/>
    </row>
    <row r="573" spans="6:11" ht="15">
      <c r="F573" s="235"/>
      <c r="G573" s="235"/>
      <c r="H573" s="246"/>
      <c r="I573" s="246"/>
      <c r="J573" s="246"/>
      <c r="K573" s="246"/>
    </row>
    <row r="574" spans="6:11" ht="15">
      <c r="F574" s="235"/>
      <c r="G574" s="235"/>
      <c r="H574" s="246"/>
      <c r="I574" s="246"/>
      <c r="J574" s="246"/>
      <c r="K574" s="246"/>
    </row>
    <row r="575" spans="6:11" ht="15">
      <c r="F575" s="235"/>
      <c r="G575" s="235"/>
      <c r="H575" s="246"/>
      <c r="I575" s="246"/>
      <c r="J575" s="246"/>
      <c r="K575" s="246"/>
    </row>
    <row r="576" spans="6:11" ht="15">
      <c r="F576" s="235"/>
      <c r="G576" s="235"/>
      <c r="H576" s="246"/>
      <c r="I576" s="246"/>
      <c r="J576" s="246"/>
      <c r="K576" s="246"/>
    </row>
    <row r="577" spans="6:11" ht="15">
      <c r="F577" s="235"/>
      <c r="G577" s="235"/>
      <c r="H577" s="246"/>
      <c r="I577" s="246"/>
      <c r="J577" s="246"/>
      <c r="K577" s="246"/>
    </row>
    <row r="578" spans="6:11" ht="15">
      <c r="F578" s="235"/>
      <c r="G578" s="235"/>
      <c r="H578" s="246"/>
      <c r="I578" s="246"/>
      <c r="J578" s="246"/>
      <c r="K578" s="246"/>
    </row>
    <row r="579" spans="6:11" ht="15">
      <c r="F579" s="235"/>
      <c r="G579" s="235"/>
      <c r="H579" s="246"/>
      <c r="I579" s="246"/>
      <c r="J579" s="246"/>
      <c r="K579" s="246"/>
    </row>
    <row r="580" spans="6:11" ht="15">
      <c r="F580" s="235"/>
      <c r="G580" s="235"/>
      <c r="H580" s="246"/>
      <c r="I580" s="246"/>
      <c r="J580" s="246"/>
      <c r="K580" s="246"/>
    </row>
    <row r="581" spans="6:11" ht="15">
      <c r="F581" s="235"/>
      <c r="G581" s="235"/>
      <c r="H581" s="246"/>
      <c r="I581" s="246"/>
      <c r="J581" s="246"/>
      <c r="K581" s="246"/>
    </row>
    <row r="582" spans="6:11" ht="15">
      <c r="F582" s="235"/>
      <c r="G582" s="235"/>
      <c r="H582" s="246"/>
      <c r="I582" s="246"/>
      <c r="J582" s="246"/>
      <c r="K582" s="246"/>
    </row>
    <row r="583" spans="6:11" ht="15">
      <c r="F583" s="235"/>
      <c r="G583" s="235"/>
      <c r="H583" s="246"/>
      <c r="I583" s="246"/>
      <c r="J583" s="246"/>
      <c r="K583" s="246"/>
    </row>
    <row r="584" spans="6:11" ht="15">
      <c r="F584" s="235"/>
      <c r="G584" s="235"/>
      <c r="H584" s="246"/>
      <c r="I584" s="246"/>
      <c r="J584" s="246"/>
      <c r="K584" s="246"/>
    </row>
    <row r="585" spans="6:11" ht="15">
      <c r="F585" s="235"/>
      <c r="G585" s="235"/>
      <c r="H585" s="246"/>
      <c r="I585" s="246"/>
      <c r="J585" s="246"/>
      <c r="K585" s="246"/>
    </row>
    <row r="586" spans="6:11" ht="15">
      <c r="F586" s="235"/>
      <c r="G586" s="235"/>
      <c r="H586" s="246"/>
      <c r="I586" s="246"/>
      <c r="J586" s="246"/>
      <c r="K586" s="246"/>
    </row>
    <row r="587" spans="6:11" ht="15">
      <c r="F587" s="235"/>
      <c r="G587" s="235"/>
      <c r="H587" s="246"/>
      <c r="I587" s="246"/>
      <c r="J587" s="246"/>
      <c r="K587" s="246"/>
    </row>
    <row r="588" spans="6:11" ht="15">
      <c r="F588" s="235"/>
      <c r="G588" s="235"/>
      <c r="H588" s="246"/>
      <c r="I588" s="246"/>
      <c r="J588" s="246"/>
      <c r="K588" s="246"/>
    </row>
    <row r="589" spans="6:11" ht="15">
      <c r="F589" s="235"/>
      <c r="G589" s="235"/>
      <c r="H589" s="246"/>
      <c r="I589" s="246"/>
      <c r="J589" s="246"/>
      <c r="K589" s="246"/>
    </row>
    <row r="590" spans="6:11" ht="15">
      <c r="F590" s="235"/>
      <c r="G590" s="235"/>
      <c r="H590" s="246"/>
      <c r="I590" s="246"/>
      <c r="J590" s="246"/>
      <c r="K590" s="246"/>
    </row>
    <row r="591" spans="6:11" ht="15">
      <c r="F591" s="235"/>
      <c r="G591" s="235"/>
      <c r="H591" s="246"/>
      <c r="I591" s="246"/>
      <c r="J591" s="246"/>
      <c r="K591" s="246"/>
    </row>
    <row r="592" spans="6:11" ht="15">
      <c r="F592" s="235"/>
      <c r="G592" s="235"/>
      <c r="H592" s="246"/>
      <c r="I592" s="246"/>
      <c r="J592" s="246"/>
      <c r="K592" s="246"/>
    </row>
    <row r="593" spans="6:11" ht="15">
      <c r="F593" s="235"/>
      <c r="G593" s="235"/>
      <c r="H593" s="246"/>
      <c r="I593" s="246"/>
      <c r="J593" s="246"/>
      <c r="K593" s="246"/>
    </row>
    <row r="594" spans="6:11" ht="15">
      <c r="F594" s="235"/>
      <c r="G594" s="235"/>
      <c r="H594" s="246"/>
      <c r="I594" s="246"/>
      <c r="J594" s="246"/>
      <c r="K594" s="246"/>
    </row>
    <row r="595" spans="6:11" ht="15">
      <c r="F595" s="235"/>
      <c r="G595" s="235"/>
      <c r="H595" s="246"/>
      <c r="I595" s="246"/>
      <c r="J595" s="246"/>
      <c r="K595" s="246"/>
    </row>
    <row r="596" spans="6:11" ht="15">
      <c r="F596" s="235"/>
      <c r="G596" s="235"/>
      <c r="H596" s="246"/>
      <c r="I596" s="246"/>
      <c r="J596" s="246"/>
      <c r="K596" s="246"/>
    </row>
    <row r="597" spans="6:10" ht="15">
      <c r="F597" s="235"/>
      <c r="G597" s="235"/>
      <c r="H597" s="246"/>
      <c r="J597" s="246"/>
    </row>
  </sheetData>
  <sheetProtection/>
  <mergeCells count="134">
    <mergeCell ref="C4:D4"/>
    <mergeCell ref="C5:D5"/>
    <mergeCell ref="C7:D7"/>
    <mergeCell ref="C8:D8"/>
    <mergeCell ref="C9:D9"/>
    <mergeCell ref="E5:F5"/>
    <mergeCell ref="G5:H5"/>
    <mergeCell ref="I5:J5"/>
    <mergeCell ref="K5:L5"/>
    <mergeCell ref="M5:N5"/>
    <mergeCell ref="B8:B9"/>
    <mergeCell ref="B15:B16"/>
    <mergeCell ref="B17:B18"/>
    <mergeCell ref="B19:B20"/>
    <mergeCell ref="B11:B12"/>
    <mergeCell ref="C11:D11"/>
    <mergeCell ref="C12:D12"/>
    <mergeCell ref="B13:B14"/>
    <mergeCell ref="C34:D34"/>
    <mergeCell ref="B22:B23"/>
    <mergeCell ref="C22:D22"/>
    <mergeCell ref="C23:D23"/>
    <mergeCell ref="B24:B25"/>
    <mergeCell ref="B28:B29"/>
    <mergeCell ref="B30:B31"/>
    <mergeCell ref="C32:D32"/>
    <mergeCell ref="C33:D33"/>
    <mergeCell ref="B50:E50"/>
    <mergeCell ref="E32:F32"/>
    <mergeCell ref="O5:P5"/>
    <mergeCell ref="E7:F7"/>
    <mergeCell ref="G7:H7"/>
    <mergeCell ref="I7:J7"/>
    <mergeCell ref="K7:L7"/>
    <mergeCell ref="M7:N7"/>
    <mergeCell ref="O7:P7"/>
    <mergeCell ref="B26:B27"/>
    <mergeCell ref="E8:F8"/>
    <mergeCell ref="G8:H8"/>
    <mergeCell ref="I8:J8"/>
    <mergeCell ref="K8:L8"/>
    <mergeCell ref="M8:N8"/>
    <mergeCell ref="O8:P8"/>
    <mergeCell ref="E9:F9"/>
    <mergeCell ref="G9:H9"/>
    <mergeCell ref="I9:J9"/>
    <mergeCell ref="K9:L9"/>
    <mergeCell ref="M9:N9"/>
    <mergeCell ref="O9:P9"/>
    <mergeCell ref="E11:F11"/>
    <mergeCell ref="G11:H11"/>
    <mergeCell ref="I11:J11"/>
    <mergeCell ref="K11:L11"/>
    <mergeCell ref="M11:N11"/>
    <mergeCell ref="O11:P11"/>
    <mergeCell ref="E12:F12"/>
    <mergeCell ref="G12:H12"/>
    <mergeCell ref="I12:J12"/>
    <mergeCell ref="K12:L12"/>
    <mergeCell ref="M12:N12"/>
    <mergeCell ref="O12:P12"/>
    <mergeCell ref="E22:F22"/>
    <mergeCell ref="G22:H22"/>
    <mergeCell ref="I22:J22"/>
    <mergeCell ref="K22:L22"/>
    <mergeCell ref="M22:N22"/>
    <mergeCell ref="O22:P22"/>
    <mergeCell ref="E23:F23"/>
    <mergeCell ref="G23:H23"/>
    <mergeCell ref="I23:J23"/>
    <mergeCell ref="K23:L23"/>
    <mergeCell ref="M23:N23"/>
    <mergeCell ref="O23:P23"/>
    <mergeCell ref="G32:H32"/>
    <mergeCell ref="I32:J32"/>
    <mergeCell ref="K32:L32"/>
    <mergeCell ref="M32:N32"/>
    <mergeCell ref="O32:P32"/>
    <mergeCell ref="E33:F33"/>
    <mergeCell ref="G33:H33"/>
    <mergeCell ref="I33:J33"/>
    <mergeCell ref="K33:L33"/>
    <mergeCell ref="M33:N33"/>
    <mergeCell ref="O33:P33"/>
    <mergeCell ref="E34:F34"/>
    <mergeCell ref="G34:H34"/>
    <mergeCell ref="I34:J34"/>
    <mergeCell ref="K34:L34"/>
    <mergeCell ref="M34:N34"/>
    <mergeCell ref="O34:P34"/>
    <mergeCell ref="Q5:R5"/>
    <mergeCell ref="S5:T5"/>
    <mergeCell ref="U5:V5"/>
    <mergeCell ref="Q7:R7"/>
    <mergeCell ref="S7:T7"/>
    <mergeCell ref="U7:V7"/>
    <mergeCell ref="Q9:R9"/>
    <mergeCell ref="S9:T9"/>
    <mergeCell ref="U9:V9"/>
    <mergeCell ref="Q8:R8"/>
    <mergeCell ref="S8:T8"/>
    <mergeCell ref="U8:V8"/>
    <mergeCell ref="Q11:R11"/>
    <mergeCell ref="S11:T11"/>
    <mergeCell ref="U11:V11"/>
    <mergeCell ref="Q12:R12"/>
    <mergeCell ref="S12:T12"/>
    <mergeCell ref="U12:V12"/>
    <mergeCell ref="Q34:R34"/>
    <mergeCell ref="S34:T34"/>
    <mergeCell ref="U34:V34"/>
    <mergeCell ref="Q23:R23"/>
    <mergeCell ref="S23:T23"/>
    <mergeCell ref="U23:V23"/>
    <mergeCell ref="Q32:R32"/>
    <mergeCell ref="S32:T32"/>
    <mergeCell ref="U32:V32"/>
    <mergeCell ref="W9:X9"/>
    <mergeCell ref="W8:X8"/>
    <mergeCell ref="W5:X5"/>
    <mergeCell ref="W7:X7"/>
    <mergeCell ref="Q33:R33"/>
    <mergeCell ref="S33:T33"/>
    <mergeCell ref="U33:V33"/>
    <mergeCell ref="Q22:R22"/>
    <mergeCell ref="S22:T22"/>
    <mergeCell ref="U22:V22"/>
    <mergeCell ref="W33:X33"/>
    <mergeCell ref="W34:X34"/>
    <mergeCell ref="W23:X23"/>
    <mergeCell ref="W32:X32"/>
    <mergeCell ref="W22:X22"/>
    <mergeCell ref="W11:X11"/>
    <mergeCell ref="W12:X12"/>
  </mergeCells>
  <dataValidations count="3">
    <dataValidation type="list" allowBlank="1" showInputMessage="1" showErrorMessage="1" sqref="D13:D14 X24:X25 X13:X14 V24:V25 T24:T25 R24:R25 V13:V14 T13:T14 R13:R14 P24:P25 N24:N25 L24:L25 J24:J25 H24:H25 F24:F25 P13:P14 N13:N14 L13:L14 J13:J14 H13:H14 F13:F14 D24:D25">
      <formula1>$D$52:$D$61</formula1>
    </dataValidation>
    <dataValidation type="list" allowBlank="1" showInputMessage="1" showErrorMessage="1" sqref="C8:X8">
      <formula1>$B$52:$B$68</formula1>
    </dataValidation>
    <dataValidation type="list" allowBlank="1" showInputMessage="1" showErrorMessage="1" sqref="C11:X11 C22:X22">
      <formula1>$C$52:$C$83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4" r:id="rId1"/>
  <rowBreaks count="1" manualBreakCount="1">
    <brk id="20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zoomScale="90" zoomScaleNormal="90" zoomScalePageLayoutView="0" workbookViewId="0" topLeftCell="A1">
      <selection activeCell="I7" sqref="I7"/>
    </sheetView>
  </sheetViews>
  <sheetFormatPr defaultColWidth="11.421875" defaultRowHeight="15"/>
  <cols>
    <col min="1" max="1" width="7.140625" style="21" bestFit="1" customWidth="1"/>
    <col min="2" max="2" width="45.140625" style="1" customWidth="1"/>
    <col min="3" max="7" width="15.7109375" style="1" customWidth="1"/>
    <col min="8" max="8" width="11.421875" style="1" customWidth="1"/>
    <col min="9" max="9" width="39.140625" style="1" customWidth="1"/>
    <col min="10" max="16384" width="11.421875" style="1" customWidth="1"/>
  </cols>
  <sheetData>
    <row r="1" spans="1:3" s="5" customFormat="1" ht="23.25">
      <c r="A1" s="22"/>
      <c r="B1" s="11" t="str">
        <f>+Instrucciones!B1</f>
        <v>PREMIO NACIONAL DE EFICIENCIA ENERGÉTICA - 2016</v>
      </c>
      <c r="C1" s="11"/>
    </row>
    <row r="2" spans="1:3" s="5" customFormat="1" ht="10.5" customHeight="1">
      <c r="A2" s="22"/>
      <c r="B2" s="6"/>
      <c r="C2" s="6"/>
    </row>
    <row r="3" spans="1:6" s="5" customFormat="1" ht="21">
      <c r="A3" s="22"/>
      <c r="B3" s="32" t="s">
        <v>329</v>
      </c>
      <c r="C3" s="32"/>
      <c r="D3" s="7"/>
      <c r="E3" s="7"/>
      <c r="F3" s="7"/>
    </row>
    <row r="4" s="5" customFormat="1" ht="15.75" customHeight="1">
      <c r="A4" s="22"/>
    </row>
    <row r="5" spans="1:7" s="96" customFormat="1" ht="39.75" customHeight="1">
      <c r="A5" s="129"/>
      <c r="B5" s="199" t="s">
        <v>139</v>
      </c>
      <c r="C5" s="199" t="s">
        <v>380</v>
      </c>
      <c r="D5" s="199" t="s">
        <v>189</v>
      </c>
      <c r="E5" s="199" t="s">
        <v>331</v>
      </c>
      <c r="F5" s="199" t="s">
        <v>332</v>
      </c>
      <c r="G5" s="199" t="s">
        <v>333</v>
      </c>
    </row>
    <row r="6" spans="1:7" s="94" customFormat="1" ht="19.5" customHeight="1">
      <c r="A6" s="251">
        <v>1</v>
      </c>
      <c r="B6" s="93">
        <f>+'Ficha Técnica'!E$7</f>
        <v>0</v>
      </c>
      <c r="C6" s="250">
        <f>+'Ficha Técnica'!E$33</f>
        <v>0</v>
      </c>
      <c r="D6" s="130">
        <f>+'Ficha Técnica'!E$32</f>
        <v>0</v>
      </c>
      <c r="E6" s="130">
        <f>+'Ficha Técnica'!E$36</f>
        <v>0</v>
      </c>
      <c r="F6" s="130">
        <f>+'Ficha Técnica'!E$37</f>
        <v>0</v>
      </c>
      <c r="G6" s="130">
        <f>+'Ficha Técnica'!E$38</f>
        <v>0</v>
      </c>
    </row>
    <row r="7" spans="1:7" s="95" customFormat="1" ht="19.5" customHeight="1">
      <c r="A7" s="251">
        <v>2</v>
      </c>
      <c r="B7" s="93">
        <f>+'Ficha Técnica'!G$7</f>
        <v>0</v>
      </c>
      <c r="C7" s="250">
        <f>+'Ficha Técnica'!G$33</f>
        <v>0</v>
      </c>
      <c r="D7" s="130">
        <f>+'Ficha Técnica'!G$32</f>
        <v>0</v>
      </c>
      <c r="E7" s="130">
        <f>+'Ficha Técnica'!G$36</f>
        <v>0</v>
      </c>
      <c r="F7" s="130">
        <f>+'Ficha Técnica'!G$37</f>
        <v>0</v>
      </c>
      <c r="G7" s="130">
        <f>+'Ficha Técnica'!G$38</f>
        <v>0</v>
      </c>
    </row>
    <row r="8" spans="1:7" s="95" customFormat="1" ht="19.5" customHeight="1">
      <c r="A8" s="251">
        <v>3</v>
      </c>
      <c r="B8" s="93">
        <f>+'Ficha Técnica'!I$7</f>
        <v>0</v>
      </c>
      <c r="C8" s="250">
        <f>+'Ficha Técnica'!I$33</f>
        <v>0</v>
      </c>
      <c r="D8" s="130">
        <f>+'Ficha Técnica'!I$32</f>
        <v>0</v>
      </c>
      <c r="E8" s="130">
        <f>+'Ficha Técnica'!I$36</f>
        <v>0</v>
      </c>
      <c r="F8" s="130">
        <f>+'Ficha Técnica'!I$37</f>
        <v>0</v>
      </c>
      <c r="G8" s="130">
        <f>+'Ficha Técnica'!I$38</f>
        <v>0</v>
      </c>
    </row>
    <row r="9" spans="1:7" s="94" customFormat="1" ht="19.5" customHeight="1">
      <c r="A9" s="251">
        <v>4</v>
      </c>
      <c r="B9" s="93">
        <f>+'Ficha Técnica'!K$7</f>
        <v>0</v>
      </c>
      <c r="C9" s="250">
        <f>+'Ficha Técnica'!K$33</f>
        <v>0</v>
      </c>
      <c r="D9" s="130">
        <f>+'Ficha Técnica'!K$32</f>
        <v>0</v>
      </c>
      <c r="E9" s="130">
        <f>+'Ficha Técnica'!K$36</f>
        <v>0</v>
      </c>
      <c r="F9" s="130">
        <f>+'Ficha Técnica'!K$37</f>
        <v>0</v>
      </c>
      <c r="G9" s="130">
        <f>+'Ficha Técnica'!K$38</f>
        <v>0</v>
      </c>
    </row>
    <row r="10" spans="1:7" s="95" customFormat="1" ht="19.5" customHeight="1">
      <c r="A10" s="251">
        <v>5</v>
      </c>
      <c r="B10" s="93">
        <f>+'Ficha Técnica'!M$7</f>
        <v>0</v>
      </c>
      <c r="C10" s="250">
        <f>+'Ficha Técnica'!M$33</f>
        <v>0</v>
      </c>
      <c r="D10" s="130">
        <f>+'Ficha Técnica'!M$32</f>
        <v>0</v>
      </c>
      <c r="E10" s="130">
        <f>+'Ficha Técnica'!M$36</f>
        <v>0</v>
      </c>
      <c r="F10" s="130">
        <f>+'Ficha Técnica'!M$37</f>
        <v>0</v>
      </c>
      <c r="G10" s="130">
        <f>+'Ficha Técnica'!M$38</f>
        <v>0</v>
      </c>
    </row>
    <row r="11" spans="1:7" ht="19.5" customHeight="1">
      <c r="A11" s="251">
        <v>6</v>
      </c>
      <c r="B11" s="93">
        <f>+'Ficha Técnica'!O$7</f>
        <v>0</v>
      </c>
      <c r="C11" s="250">
        <f>+'Ficha Técnica'!O$33</f>
        <v>0</v>
      </c>
      <c r="D11" s="130">
        <f>+'Ficha Técnica'!O$32</f>
        <v>0</v>
      </c>
      <c r="E11" s="130">
        <f>+'Ficha Técnica'!O$36</f>
        <v>0</v>
      </c>
      <c r="F11" s="130">
        <f>+'Ficha Técnica'!O$37</f>
        <v>0</v>
      </c>
      <c r="G11" s="130">
        <f>+'Ficha Técnica'!O$38</f>
        <v>0</v>
      </c>
    </row>
    <row r="12" spans="1:7" ht="19.5" customHeight="1">
      <c r="A12" s="251">
        <v>7</v>
      </c>
      <c r="B12" s="93">
        <f>+'Ficha Técnica'!Q$7</f>
        <v>0</v>
      </c>
      <c r="C12" s="250">
        <f>+'Ficha Técnica'!Q$33</f>
        <v>0</v>
      </c>
      <c r="D12" s="130">
        <f>+'Ficha Técnica'!Q$32</f>
        <v>0</v>
      </c>
      <c r="E12" s="130">
        <f>+'Ficha Técnica'!Q$36</f>
        <v>0</v>
      </c>
      <c r="F12" s="130">
        <f>+'Ficha Técnica'!Q$37</f>
        <v>0</v>
      </c>
      <c r="G12" s="130">
        <f>+'Ficha Técnica'!Q$38</f>
        <v>0</v>
      </c>
    </row>
    <row r="13" spans="1:7" ht="19.5" customHeight="1">
      <c r="A13" s="251">
        <v>8</v>
      </c>
      <c r="B13" s="93">
        <f>+'Ficha Técnica'!S$7</f>
        <v>0</v>
      </c>
      <c r="C13" s="250">
        <f>+'Ficha Técnica'!S$33</f>
        <v>0</v>
      </c>
      <c r="D13" s="130">
        <f>+'Ficha Técnica'!S$32</f>
        <v>0</v>
      </c>
      <c r="E13" s="130">
        <f>+'Ficha Técnica'!S$36</f>
        <v>0</v>
      </c>
      <c r="F13" s="130">
        <f>+'Ficha Técnica'!S$37</f>
        <v>0</v>
      </c>
      <c r="G13" s="130">
        <f>+'Ficha Técnica'!S$38</f>
        <v>0</v>
      </c>
    </row>
    <row r="14" spans="1:7" ht="19.5" customHeight="1">
      <c r="A14" s="251">
        <v>9</v>
      </c>
      <c r="B14" s="93">
        <f>+'Ficha Técnica'!U$7</f>
        <v>0</v>
      </c>
      <c r="C14" s="250">
        <f>+'Ficha Técnica'!U$33</f>
        <v>0</v>
      </c>
      <c r="D14" s="130">
        <f>+'Ficha Técnica'!U$32</f>
        <v>0</v>
      </c>
      <c r="E14" s="130">
        <f>+'Ficha Técnica'!U$36</f>
        <v>0</v>
      </c>
      <c r="F14" s="130">
        <f>+'Ficha Técnica'!U$37</f>
        <v>0</v>
      </c>
      <c r="G14" s="130">
        <f>+'Ficha Técnica'!U$38</f>
        <v>0</v>
      </c>
    </row>
    <row r="15" spans="1:7" ht="19.5" customHeight="1">
      <c r="A15" s="251">
        <v>10</v>
      </c>
      <c r="B15" s="93">
        <f>+'Ficha Técnica'!W$7</f>
        <v>0</v>
      </c>
      <c r="C15" s="250">
        <f>+'Ficha Técnica'!W$33</f>
        <v>0</v>
      </c>
      <c r="D15" s="130">
        <f>+'Ficha Técnica'!W$32</f>
        <v>0</v>
      </c>
      <c r="E15" s="130">
        <f>+'Ficha Técnica'!W$36</f>
        <v>0</v>
      </c>
      <c r="F15" s="130">
        <f>+'Ficha Técnica'!W$37</f>
        <v>0</v>
      </c>
      <c r="G15" s="130">
        <f>+'Ficha Técnica'!W$38</f>
        <v>0</v>
      </c>
    </row>
    <row r="16" spans="2:7" ht="19.5" customHeight="1">
      <c r="B16" s="252" t="s">
        <v>205</v>
      </c>
      <c r="C16" s="253" t="s">
        <v>381</v>
      </c>
      <c r="D16" s="253">
        <f>+SUM(D6:D15)</f>
        <v>0</v>
      </c>
      <c r="E16" s="253">
        <f>+SUM(E6:E15)</f>
        <v>0</v>
      </c>
      <c r="F16" s="253">
        <f>+SUM(F6:F15)</f>
        <v>0</v>
      </c>
      <c r="G16" s="253">
        <f>+SUM(G6:G15)</f>
        <v>0</v>
      </c>
    </row>
    <row r="17" s="5" customFormat="1" ht="15.75" customHeight="1">
      <c r="A17" s="22"/>
    </row>
    <row r="18" s="194" customFormat="1" ht="15">
      <c r="A18" s="195" t="s">
        <v>7</v>
      </c>
    </row>
  </sheetData>
  <sheetProtection password="CF70" sheet="1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73"/>
  <sheetViews>
    <sheetView showGridLines="0" zoomScale="90" zoomScaleNormal="9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5" sqref="A5:IV5"/>
    </sheetView>
  </sheetViews>
  <sheetFormatPr defaultColWidth="8.7109375" defaultRowHeight="15"/>
  <cols>
    <col min="1" max="1" width="34.8515625" style="13" customWidth="1"/>
    <col min="2" max="2" width="11.7109375" style="13" customWidth="1"/>
    <col min="3" max="3" width="11.57421875" style="13" customWidth="1"/>
    <col min="4" max="4" width="11.421875" style="154" hidden="1" customWidth="1"/>
    <col min="5" max="6" width="11.421875" style="13" hidden="1" customWidth="1"/>
    <col min="7" max="234" width="11.421875" style="13" customWidth="1"/>
    <col min="235" max="235" width="34.8515625" style="13" customWidth="1"/>
    <col min="236" max="236" width="11.7109375" style="13" customWidth="1"/>
    <col min="237" max="16384" width="8.7109375" style="13" customWidth="1"/>
  </cols>
  <sheetData>
    <row r="1" spans="1:2" ht="18" customHeight="1">
      <c r="A1" s="25" t="s">
        <v>17</v>
      </c>
      <c r="B1" s="23"/>
    </row>
    <row r="2" spans="1:2" ht="15" customHeight="1">
      <c r="A2" s="24"/>
      <c r="B2" s="23"/>
    </row>
    <row r="3" spans="1:4" s="15" customFormat="1" ht="15" customHeight="1">
      <c r="A3" s="229" t="s">
        <v>361</v>
      </c>
      <c r="B3" s="229" t="s">
        <v>22</v>
      </c>
      <c r="C3" s="229" t="s">
        <v>0</v>
      </c>
      <c r="D3" s="155"/>
    </row>
    <row r="4" spans="1:5" s="15" customFormat="1" ht="15" customHeight="1">
      <c r="A4" s="31" t="s">
        <v>274</v>
      </c>
      <c r="B4" s="30" t="s">
        <v>46</v>
      </c>
      <c r="C4" s="29">
        <v>0.086</v>
      </c>
      <c r="D4" s="157" t="s">
        <v>5</v>
      </c>
      <c r="E4" s="168" t="s">
        <v>275</v>
      </c>
    </row>
    <row r="5" spans="1:4" s="15" customFormat="1" ht="15" customHeight="1">
      <c r="A5" s="31"/>
      <c r="B5" s="30"/>
      <c r="C5" s="29"/>
      <c r="D5" s="157"/>
    </row>
    <row r="6" spans="1:11" s="19" customFormat="1" ht="15" customHeight="1">
      <c r="A6" s="144" t="s">
        <v>259</v>
      </c>
      <c r="B6" s="28" t="s">
        <v>25</v>
      </c>
      <c r="C6" s="29">
        <v>0.2612</v>
      </c>
      <c r="D6" s="156" t="s">
        <v>163</v>
      </c>
      <c r="F6" s="13"/>
      <c r="G6" s="13"/>
      <c r="H6" s="13"/>
      <c r="I6" s="13"/>
      <c r="J6" s="13"/>
      <c r="K6" s="13"/>
    </row>
    <row r="7" spans="1:4" ht="15" customHeight="1">
      <c r="A7" s="31" t="s">
        <v>265</v>
      </c>
      <c r="B7" s="30" t="s">
        <v>25</v>
      </c>
      <c r="C7" s="29">
        <v>0.235</v>
      </c>
      <c r="D7" s="156" t="s">
        <v>163</v>
      </c>
    </row>
    <row r="8" spans="1:4" ht="15" customHeight="1">
      <c r="A8" s="159" t="s">
        <v>268</v>
      </c>
      <c r="B8" s="30" t="s">
        <v>57</v>
      </c>
      <c r="C8" s="29">
        <v>0.8312</v>
      </c>
      <c r="D8" s="157" t="s">
        <v>257</v>
      </c>
    </row>
    <row r="9" spans="1:4" ht="15" customHeight="1">
      <c r="A9" s="162" t="s">
        <v>304</v>
      </c>
      <c r="B9" s="30" t="s">
        <v>25</v>
      </c>
      <c r="C9" s="29">
        <v>0.95</v>
      </c>
      <c r="D9" s="156" t="s">
        <v>163</v>
      </c>
    </row>
    <row r="10" spans="1:4" ht="15" customHeight="1">
      <c r="A10" s="159" t="s">
        <v>269</v>
      </c>
      <c r="B10" s="30" t="s">
        <v>57</v>
      </c>
      <c r="C10" s="29">
        <v>0.5066</v>
      </c>
      <c r="D10" s="157" t="s">
        <v>257</v>
      </c>
    </row>
    <row r="11" spans="1:4" ht="15" customHeight="1">
      <c r="A11" s="160" t="s">
        <v>270</v>
      </c>
      <c r="B11" s="28" t="s">
        <v>25</v>
      </c>
      <c r="C11" s="29">
        <v>0.64</v>
      </c>
      <c r="D11" s="156" t="s">
        <v>163</v>
      </c>
    </row>
    <row r="12" spans="1:4" ht="15" customHeight="1">
      <c r="A12" s="150" t="s">
        <v>271</v>
      </c>
      <c r="B12" s="148" t="s">
        <v>25</v>
      </c>
      <c r="C12" s="149">
        <v>0.7</v>
      </c>
      <c r="D12" s="156" t="s">
        <v>163</v>
      </c>
    </row>
    <row r="13" spans="1:4" ht="15" customHeight="1">
      <c r="A13" s="31" t="s">
        <v>272</v>
      </c>
      <c r="B13" s="28" t="s">
        <v>25</v>
      </c>
      <c r="C13" s="29">
        <v>0.75</v>
      </c>
      <c r="D13" s="156" t="s">
        <v>163</v>
      </c>
    </row>
    <row r="14" spans="1:4" ht="15" customHeight="1">
      <c r="A14" s="31" t="s">
        <v>273</v>
      </c>
      <c r="B14" s="30" t="s">
        <v>25</v>
      </c>
      <c r="C14" s="29">
        <v>0.27</v>
      </c>
      <c r="D14" s="156" t="s">
        <v>163</v>
      </c>
    </row>
    <row r="15" spans="1:4" ht="15" customHeight="1">
      <c r="A15" s="31" t="s">
        <v>276</v>
      </c>
      <c r="B15" s="28" t="s">
        <v>25</v>
      </c>
      <c r="C15" s="29">
        <v>0.38</v>
      </c>
      <c r="D15" s="156" t="s">
        <v>163</v>
      </c>
    </row>
    <row r="16" spans="1:4" ht="15" customHeight="1">
      <c r="A16" s="31" t="s">
        <v>277</v>
      </c>
      <c r="B16" s="30" t="s">
        <v>25</v>
      </c>
      <c r="C16" s="29">
        <v>0.3712</v>
      </c>
      <c r="D16" s="156" t="s">
        <v>163</v>
      </c>
    </row>
    <row r="17" spans="1:11" s="19" customFormat="1" ht="15" customHeight="1">
      <c r="A17" s="144" t="s">
        <v>260</v>
      </c>
      <c r="B17" s="28" t="s">
        <v>25</v>
      </c>
      <c r="C17" s="29">
        <v>1.2612</v>
      </c>
      <c r="D17" s="156" t="s">
        <v>163</v>
      </c>
      <c r="F17" s="13"/>
      <c r="K17" s="13"/>
    </row>
    <row r="18" spans="1:11" s="19" customFormat="1" ht="15" customHeight="1">
      <c r="A18" s="158" t="s">
        <v>279</v>
      </c>
      <c r="B18" s="30" t="s">
        <v>57</v>
      </c>
      <c r="C18" s="29">
        <v>0.8693</v>
      </c>
      <c r="D18" s="157" t="s">
        <v>257</v>
      </c>
      <c r="F18" s="13"/>
      <c r="K18" s="13"/>
    </row>
    <row r="19" spans="1:4" ht="15" customHeight="1">
      <c r="A19" s="144" t="s">
        <v>278</v>
      </c>
      <c r="B19" s="30" t="s">
        <v>25</v>
      </c>
      <c r="C19" s="29">
        <v>1.0171</v>
      </c>
      <c r="D19" s="156" t="s">
        <v>163</v>
      </c>
    </row>
    <row r="20" spans="1:4" ht="15" customHeight="1">
      <c r="A20" s="158" t="s">
        <v>282</v>
      </c>
      <c r="B20" s="30" t="s">
        <v>57</v>
      </c>
      <c r="C20" s="29">
        <v>0.9593</v>
      </c>
      <c r="D20" s="157" t="s">
        <v>257</v>
      </c>
    </row>
    <row r="21" spans="1:4" ht="15" customHeight="1">
      <c r="A21" s="169" t="s">
        <v>281</v>
      </c>
      <c r="B21" s="28" t="s">
        <v>25</v>
      </c>
      <c r="C21" s="29">
        <v>0.9632</v>
      </c>
      <c r="D21" s="156" t="s">
        <v>163</v>
      </c>
    </row>
    <row r="22" spans="1:4" ht="15">
      <c r="A22" s="170" t="s">
        <v>286</v>
      </c>
      <c r="B22" s="30" t="s">
        <v>57</v>
      </c>
      <c r="C22" s="29">
        <v>0.9532</v>
      </c>
      <c r="D22" s="157" t="s">
        <v>257</v>
      </c>
    </row>
    <row r="23" spans="1:4" ht="15" customHeight="1">
      <c r="A23" s="169" t="s">
        <v>285</v>
      </c>
      <c r="B23" s="28" t="s">
        <v>25</v>
      </c>
      <c r="C23" s="29">
        <v>0.9688</v>
      </c>
      <c r="D23" s="156" t="s">
        <v>163</v>
      </c>
    </row>
    <row r="24" spans="1:4" ht="15" customHeight="1">
      <c r="A24" s="159" t="s">
        <v>292</v>
      </c>
      <c r="B24" s="30" t="s">
        <v>57</v>
      </c>
      <c r="C24" s="29">
        <v>0.9638</v>
      </c>
      <c r="D24" s="157" t="s">
        <v>257</v>
      </c>
    </row>
    <row r="25" spans="1:4" ht="15">
      <c r="A25" s="144" t="s">
        <v>291</v>
      </c>
      <c r="B25" s="30" t="s">
        <v>25</v>
      </c>
      <c r="C25" s="29">
        <v>0.9656</v>
      </c>
      <c r="D25" s="156" t="s">
        <v>163</v>
      </c>
    </row>
    <row r="26" spans="1:4" ht="15">
      <c r="A26" s="159" t="s">
        <v>287</v>
      </c>
      <c r="B26" s="30" t="s">
        <v>57</v>
      </c>
      <c r="C26" s="147">
        <v>830</v>
      </c>
      <c r="D26" s="157" t="s">
        <v>257</v>
      </c>
    </row>
    <row r="27" spans="1:4" ht="15">
      <c r="A27" s="159" t="s">
        <v>288</v>
      </c>
      <c r="B27" s="30" t="s">
        <v>57</v>
      </c>
      <c r="C27" s="29">
        <v>0.8685</v>
      </c>
      <c r="D27" s="157" t="s">
        <v>257</v>
      </c>
    </row>
    <row r="28" spans="1:4" ht="15">
      <c r="A28" s="159" t="s">
        <v>289</v>
      </c>
      <c r="B28" s="30" t="s">
        <v>25</v>
      </c>
      <c r="C28" s="29">
        <v>1.0195</v>
      </c>
      <c r="D28" s="156" t="s">
        <v>163</v>
      </c>
    </row>
    <row r="29" spans="1:4" ht="15" customHeight="1">
      <c r="A29" s="159" t="s">
        <v>294</v>
      </c>
      <c r="B29" s="30" t="s">
        <v>57</v>
      </c>
      <c r="C29" s="29">
        <v>0.5678</v>
      </c>
      <c r="D29" s="157" t="s">
        <v>257</v>
      </c>
    </row>
    <row r="30" spans="1:4" ht="15" customHeight="1">
      <c r="A30" s="169" t="s">
        <v>293</v>
      </c>
      <c r="B30" s="28" t="s">
        <v>25</v>
      </c>
      <c r="C30" s="29">
        <v>1.1</v>
      </c>
      <c r="D30" s="156" t="s">
        <v>163</v>
      </c>
    </row>
    <row r="31" spans="1:4" ht="15" customHeight="1">
      <c r="A31" s="158" t="s">
        <v>296</v>
      </c>
      <c r="B31" s="30" t="s">
        <v>57</v>
      </c>
      <c r="C31" s="29">
        <v>0.7935</v>
      </c>
      <c r="D31" s="157" t="s">
        <v>257</v>
      </c>
    </row>
    <row r="32" spans="1:4" ht="15" customHeight="1">
      <c r="A32" s="144" t="s">
        <v>295</v>
      </c>
      <c r="B32" s="30" t="s">
        <v>25</v>
      </c>
      <c r="C32" s="29">
        <v>1.0451</v>
      </c>
      <c r="D32" s="156" t="s">
        <v>163</v>
      </c>
    </row>
    <row r="33" spans="1:4" ht="15" customHeight="1">
      <c r="A33" s="158" t="s">
        <v>299</v>
      </c>
      <c r="B33" s="30" t="s">
        <v>57</v>
      </c>
      <c r="C33" s="29">
        <v>0.8011</v>
      </c>
      <c r="D33" s="157" t="s">
        <v>257</v>
      </c>
    </row>
    <row r="34" spans="1:4" ht="15" customHeight="1">
      <c r="A34" s="161" t="s">
        <v>300</v>
      </c>
      <c r="B34" s="30" t="s">
        <v>25</v>
      </c>
      <c r="C34" s="29">
        <v>1.0429</v>
      </c>
      <c r="D34" s="156" t="s">
        <v>163</v>
      </c>
    </row>
    <row r="35" spans="1:4" ht="15">
      <c r="A35" s="31" t="s">
        <v>290</v>
      </c>
      <c r="B35" s="28" t="s">
        <v>25</v>
      </c>
      <c r="C35" s="29">
        <v>0.27</v>
      </c>
      <c r="D35" s="156" t="s">
        <v>163</v>
      </c>
    </row>
    <row r="36" spans="1:4" ht="15" customHeight="1">
      <c r="A36" s="31" t="s">
        <v>301</v>
      </c>
      <c r="B36" s="30" t="s">
        <v>25</v>
      </c>
      <c r="C36" s="29">
        <v>0.2703</v>
      </c>
      <c r="D36" s="156" t="s">
        <v>163</v>
      </c>
    </row>
    <row r="37" spans="1:4" ht="15" customHeight="1">
      <c r="A37" s="158" t="s">
        <v>303</v>
      </c>
      <c r="B37" s="30" t="s">
        <v>57</v>
      </c>
      <c r="C37" s="29">
        <v>0.6059</v>
      </c>
      <c r="D37" s="157" t="s">
        <v>257</v>
      </c>
    </row>
    <row r="38" spans="1:4" ht="15" customHeight="1">
      <c r="A38" s="144" t="s">
        <v>302</v>
      </c>
      <c r="B38" s="30" t="s">
        <v>25</v>
      </c>
      <c r="C38" s="29">
        <v>1.0878</v>
      </c>
      <c r="D38" s="156" t="s">
        <v>163</v>
      </c>
    </row>
    <row r="39" spans="1:4" ht="15" customHeight="1">
      <c r="A39" s="144" t="s">
        <v>261</v>
      </c>
      <c r="B39" s="28" t="s">
        <v>25</v>
      </c>
      <c r="C39" s="29">
        <v>2.2612</v>
      </c>
      <c r="D39" s="156" t="s">
        <v>163</v>
      </c>
    </row>
    <row r="40" spans="1:4" ht="15" customHeight="1" hidden="1">
      <c r="A40" s="172" t="s">
        <v>262</v>
      </c>
      <c r="B40" s="164" t="s">
        <v>57</v>
      </c>
      <c r="C40" s="165">
        <v>0.964</v>
      </c>
      <c r="D40" s="171" t="s">
        <v>257</v>
      </c>
    </row>
    <row r="41" spans="1:4" ht="15" customHeight="1" hidden="1">
      <c r="A41" s="172" t="s">
        <v>263</v>
      </c>
      <c r="B41" s="164" t="s">
        <v>25</v>
      </c>
      <c r="C41" s="165">
        <v>0.964</v>
      </c>
      <c r="D41" s="166" t="s">
        <v>163</v>
      </c>
    </row>
    <row r="42" spans="1:4" s="19" customFormat="1" ht="15" customHeight="1" hidden="1">
      <c r="A42" s="172" t="s">
        <v>264</v>
      </c>
      <c r="B42" s="167" t="s">
        <v>57</v>
      </c>
      <c r="C42" s="165">
        <v>0.3928</v>
      </c>
      <c r="D42" s="171" t="s">
        <v>257</v>
      </c>
    </row>
    <row r="43" spans="1:4" s="19" customFormat="1" ht="15" customHeight="1" hidden="1">
      <c r="A43" s="175" t="s">
        <v>266</v>
      </c>
      <c r="B43" s="164" t="s">
        <v>57</v>
      </c>
      <c r="C43" s="165">
        <v>0.6272</v>
      </c>
      <c r="D43" s="171" t="s">
        <v>257</v>
      </c>
    </row>
    <row r="44" spans="1:4" ht="15" customHeight="1" hidden="1">
      <c r="A44" s="174" t="s">
        <v>267</v>
      </c>
      <c r="B44" s="167" t="s">
        <v>25</v>
      </c>
      <c r="C44" s="165">
        <v>1.0896</v>
      </c>
      <c r="D44" s="166" t="s">
        <v>163</v>
      </c>
    </row>
    <row r="45" spans="1:4" ht="15" customHeight="1" hidden="1">
      <c r="A45" s="163" t="s">
        <v>305</v>
      </c>
      <c r="B45" s="164" t="s">
        <v>25</v>
      </c>
      <c r="C45" s="165">
        <v>0.9386</v>
      </c>
      <c r="D45" s="166" t="s">
        <v>163</v>
      </c>
    </row>
    <row r="46" spans="1:4" s="19" customFormat="1" ht="15" customHeight="1" hidden="1">
      <c r="A46" s="163" t="s">
        <v>306</v>
      </c>
      <c r="B46" s="167" t="s">
        <v>25</v>
      </c>
      <c r="C46" s="165">
        <v>0.8</v>
      </c>
      <c r="D46" s="166" t="s">
        <v>163</v>
      </c>
    </row>
    <row r="47" spans="1:4" s="19" customFormat="1" ht="15" customHeight="1" hidden="1">
      <c r="A47" s="163" t="s">
        <v>307</v>
      </c>
      <c r="B47" s="164" t="s">
        <v>25</v>
      </c>
      <c r="C47" s="165">
        <v>0.68</v>
      </c>
      <c r="D47" s="166" t="s">
        <v>163</v>
      </c>
    </row>
    <row r="48" spans="1:4" ht="15" customHeight="1" hidden="1">
      <c r="A48" s="172" t="s">
        <v>309</v>
      </c>
      <c r="B48" s="164" t="s">
        <v>58</v>
      </c>
      <c r="C48" s="165">
        <v>1.1</v>
      </c>
      <c r="D48" s="171" t="s">
        <v>258</v>
      </c>
    </row>
    <row r="49" spans="1:4" ht="15" customHeight="1" hidden="1">
      <c r="A49" s="175" t="s">
        <v>317</v>
      </c>
      <c r="B49" s="164" t="s">
        <v>57</v>
      </c>
      <c r="C49" s="165">
        <v>0.8586</v>
      </c>
      <c r="D49" s="171" t="s">
        <v>257</v>
      </c>
    </row>
    <row r="50" spans="1:4" s="19" customFormat="1" ht="15" customHeight="1" hidden="1">
      <c r="A50" s="177" t="s">
        <v>318</v>
      </c>
      <c r="B50" s="167" t="s">
        <v>25</v>
      </c>
      <c r="C50" s="165">
        <v>1.0248</v>
      </c>
      <c r="D50" s="166" t="s">
        <v>163</v>
      </c>
    </row>
    <row r="51" spans="1:4" s="19" customFormat="1" ht="15" customHeight="1" hidden="1">
      <c r="A51" s="172" t="s">
        <v>310</v>
      </c>
      <c r="B51" s="164" t="s">
        <v>57</v>
      </c>
      <c r="C51" s="165">
        <v>0.24</v>
      </c>
      <c r="D51" s="171" t="s">
        <v>257</v>
      </c>
    </row>
    <row r="52" spans="1:4" s="20" customFormat="1" ht="15" customHeight="1" hidden="1">
      <c r="A52" s="173" t="s">
        <v>320</v>
      </c>
      <c r="B52" s="164" t="s">
        <v>57</v>
      </c>
      <c r="C52" s="165">
        <v>0.7581</v>
      </c>
      <c r="D52" s="171" t="s">
        <v>257</v>
      </c>
    </row>
    <row r="53" spans="1:4" s="20" customFormat="1" ht="15" customHeight="1" hidden="1">
      <c r="A53" s="177" t="s">
        <v>319</v>
      </c>
      <c r="B53" s="167" t="s">
        <v>25</v>
      </c>
      <c r="C53" s="165">
        <v>1.0547</v>
      </c>
      <c r="D53" s="166" t="s">
        <v>163</v>
      </c>
    </row>
    <row r="54" spans="1:4" s="20" customFormat="1" ht="15" customHeight="1" hidden="1">
      <c r="A54" s="173" t="s">
        <v>312</v>
      </c>
      <c r="B54" s="164" t="s">
        <v>57</v>
      </c>
      <c r="C54" s="165">
        <v>0.909</v>
      </c>
      <c r="D54" s="171" t="s">
        <v>257</v>
      </c>
    </row>
    <row r="55" spans="1:4" s="20" customFormat="1" ht="15" customHeight="1" hidden="1">
      <c r="A55" s="176" t="s">
        <v>311</v>
      </c>
      <c r="B55" s="167" t="s">
        <v>25</v>
      </c>
      <c r="C55" s="165">
        <v>1.01</v>
      </c>
      <c r="D55" s="166" t="s">
        <v>163</v>
      </c>
    </row>
    <row r="56" spans="1:4" s="20" customFormat="1" ht="15" customHeight="1" hidden="1">
      <c r="A56" s="163" t="s">
        <v>308</v>
      </c>
      <c r="B56" s="164" t="s">
        <v>25</v>
      </c>
      <c r="C56" s="165">
        <v>0.36</v>
      </c>
      <c r="D56" s="166" t="s">
        <v>163</v>
      </c>
    </row>
    <row r="57" spans="1:4" s="20" customFormat="1" ht="15" customHeight="1" hidden="1">
      <c r="A57" s="173" t="s">
        <v>314</v>
      </c>
      <c r="B57" s="164" t="s">
        <v>57</v>
      </c>
      <c r="C57" s="165">
        <v>0.8749</v>
      </c>
      <c r="D57" s="171" t="s">
        <v>257</v>
      </c>
    </row>
    <row r="58" spans="1:4" s="20" customFormat="1" ht="15" customHeight="1" hidden="1">
      <c r="A58" s="179" t="s">
        <v>313</v>
      </c>
      <c r="B58" s="164" t="s">
        <v>25</v>
      </c>
      <c r="C58" s="165">
        <v>1.0071</v>
      </c>
      <c r="D58" s="166" t="s">
        <v>163</v>
      </c>
    </row>
    <row r="59" spans="1:4" s="20" customFormat="1" ht="15" customHeight="1" hidden="1">
      <c r="A59" s="173" t="s">
        <v>316</v>
      </c>
      <c r="B59" s="164" t="s">
        <v>57</v>
      </c>
      <c r="C59" s="165">
        <v>0.8271</v>
      </c>
      <c r="D59" s="171" t="s">
        <v>257</v>
      </c>
    </row>
    <row r="60" spans="1:4" s="20" customFormat="1" ht="15" customHeight="1" hidden="1">
      <c r="A60" s="178" t="s">
        <v>315</v>
      </c>
      <c r="B60" s="164" t="s">
        <v>25</v>
      </c>
      <c r="C60" s="165">
        <v>1.0337</v>
      </c>
      <c r="D60" s="166" t="s">
        <v>163</v>
      </c>
    </row>
    <row r="61" spans="1:4" s="20" customFormat="1" ht="15" customHeight="1" hidden="1">
      <c r="A61" s="311" t="s">
        <v>52</v>
      </c>
      <c r="B61" s="164" t="s">
        <v>57</v>
      </c>
      <c r="C61" s="165">
        <v>0.8013</v>
      </c>
      <c r="D61" s="171" t="s">
        <v>257</v>
      </c>
    </row>
    <row r="62" spans="1:4" ht="15" hidden="1">
      <c r="A62" s="311"/>
      <c r="B62" s="167" t="s">
        <v>25</v>
      </c>
      <c r="C62" s="165">
        <v>1.0426</v>
      </c>
      <c r="D62" s="166" t="s">
        <v>163</v>
      </c>
    </row>
    <row r="63" spans="1:4" ht="15" hidden="1">
      <c r="A63" s="311" t="s">
        <v>53</v>
      </c>
      <c r="B63" s="164" t="s">
        <v>57</v>
      </c>
      <c r="C63" s="165">
        <v>0.8388</v>
      </c>
      <c r="D63" s="171" t="s">
        <v>257</v>
      </c>
    </row>
    <row r="64" spans="1:4" ht="15" hidden="1">
      <c r="A64" s="311"/>
      <c r="B64" s="167" t="s">
        <v>25</v>
      </c>
      <c r="C64" s="165">
        <v>1.0312</v>
      </c>
      <c r="D64" s="166" t="s">
        <v>163</v>
      </c>
    </row>
    <row r="65" spans="1:4" s="110" customFormat="1" ht="15">
      <c r="A65" s="182" t="s">
        <v>321</v>
      </c>
      <c r="B65" s="153"/>
      <c r="C65" s="181"/>
      <c r="D65" s="156"/>
    </row>
    <row r="66" spans="1:4" s="110" customFormat="1" ht="15">
      <c r="A66" s="26" t="s">
        <v>322</v>
      </c>
      <c r="B66" s="153"/>
      <c r="C66" s="181"/>
      <c r="D66" s="156"/>
    </row>
    <row r="67" spans="1:4" s="110" customFormat="1" ht="15">
      <c r="A67" s="26" t="s">
        <v>255</v>
      </c>
      <c r="B67" s="153"/>
      <c r="C67" s="181"/>
      <c r="D67" s="156"/>
    </row>
    <row r="68" spans="1:4" s="110" customFormat="1" ht="6" customHeight="1">
      <c r="A68" s="180"/>
      <c r="B68" s="153"/>
      <c r="C68" s="181"/>
      <c r="D68" s="156"/>
    </row>
    <row r="69" ht="15">
      <c r="A69" s="27" t="s">
        <v>54</v>
      </c>
    </row>
    <row r="70" ht="15">
      <c r="A70" s="27" t="s">
        <v>55</v>
      </c>
    </row>
    <row r="71" ht="15">
      <c r="A71" s="27" t="s">
        <v>59</v>
      </c>
    </row>
    <row r="72" ht="15">
      <c r="A72" s="27" t="s">
        <v>60</v>
      </c>
    </row>
    <row r="73" ht="15">
      <c r="A73" s="27" t="s">
        <v>56</v>
      </c>
    </row>
  </sheetData>
  <sheetProtection password="CF70" sheet="1"/>
  <mergeCells count="2">
    <mergeCell ref="A61:A62"/>
    <mergeCell ref="A63:A64"/>
  </mergeCells>
  <printOptions/>
  <pageMargins left="0.19" right="0.75" top="0.39" bottom="1" header="0" footer="0"/>
  <pageSetup fitToHeight="1" fitToWidth="1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O98"/>
  <sheetViews>
    <sheetView zoomScalePageLayoutView="0" workbookViewId="0" topLeftCell="A1">
      <selection activeCell="H20" sqref="H20"/>
    </sheetView>
  </sheetViews>
  <sheetFormatPr defaultColWidth="11.421875" defaultRowHeight="15"/>
  <cols>
    <col min="1" max="1" width="38.28125" style="0" customWidth="1"/>
    <col min="2" max="2" width="17.28125" style="0" customWidth="1"/>
    <col min="3" max="3" width="18.8515625" style="0" customWidth="1"/>
    <col min="4" max="4" width="14.00390625" style="0" customWidth="1"/>
  </cols>
  <sheetData>
    <row r="1" spans="1:15" s="68" customFormat="1" ht="18.75">
      <c r="A1" s="69" t="s">
        <v>327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s="41" customFormat="1" ht="15">
      <c r="A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="46" customFormat="1" ht="12.75"/>
    <row r="4" spans="1:7" s="56" customFormat="1" ht="15.75">
      <c r="A4" s="57" t="s">
        <v>324</v>
      </c>
      <c r="B4" s="57"/>
      <c r="C4" s="57"/>
      <c r="D4" s="57"/>
      <c r="E4" s="57"/>
      <c r="F4" s="57"/>
      <c r="G4" s="57"/>
    </row>
    <row r="5" spans="1:7" s="46" customFormat="1" ht="12.75">
      <c r="A5" s="59"/>
      <c r="B5" s="59"/>
      <c r="C5" s="66"/>
      <c r="D5" s="66"/>
      <c r="F5" s="59"/>
      <c r="G5" s="59"/>
    </row>
    <row r="6" spans="1:7" s="46" customFormat="1" ht="12.75">
      <c r="A6" s="61" t="s">
        <v>62</v>
      </c>
      <c r="B6" s="61"/>
      <c r="C6" s="54" t="s">
        <v>1</v>
      </c>
      <c r="D6" s="54" t="s">
        <v>0</v>
      </c>
      <c r="F6" s="59"/>
      <c r="G6" s="59"/>
    </row>
    <row r="7" spans="2:6" s="46" customFormat="1" ht="12.75">
      <c r="B7" s="65" t="s">
        <v>179</v>
      </c>
      <c r="C7" s="53" t="s">
        <v>94</v>
      </c>
      <c r="D7" s="53">
        <v>4.399</v>
      </c>
      <c r="F7" s="59"/>
    </row>
    <row r="8" spans="1:6" s="46" customFormat="1" ht="12.75">
      <c r="A8" s="65"/>
      <c r="B8" s="65" t="s">
        <v>180</v>
      </c>
      <c r="C8" s="53" t="s">
        <v>94</v>
      </c>
      <c r="D8" s="53">
        <v>5.517</v>
      </c>
      <c r="F8" s="59"/>
    </row>
    <row r="9" spans="1:6" s="46" customFormat="1" ht="12.75">
      <c r="A9" s="65"/>
      <c r="B9" s="65" t="s">
        <v>181</v>
      </c>
      <c r="C9" s="53" t="s">
        <v>94</v>
      </c>
      <c r="D9" s="53">
        <v>6.877</v>
      </c>
      <c r="F9" s="59"/>
    </row>
    <row r="10" spans="6:7" s="46" customFormat="1" ht="12.75">
      <c r="F10" s="59"/>
      <c r="G10" s="62"/>
    </row>
    <row r="11" spans="1:7" s="46" customFormat="1" ht="12.75">
      <c r="A11" s="61" t="s">
        <v>182</v>
      </c>
      <c r="B11" s="51"/>
      <c r="C11" s="54" t="s">
        <v>1</v>
      </c>
      <c r="D11" s="54" t="s">
        <v>0</v>
      </c>
      <c r="F11" s="59"/>
      <c r="G11" s="62"/>
    </row>
    <row r="12" spans="2:7" s="46" customFormat="1" ht="12.75">
      <c r="B12" s="65" t="s">
        <v>97</v>
      </c>
      <c r="C12" s="53" t="s">
        <v>94</v>
      </c>
      <c r="D12" s="53">
        <v>7.352</v>
      </c>
      <c r="F12" s="59"/>
      <c r="G12" s="62"/>
    </row>
    <row r="13" spans="1:7" s="46" customFormat="1" ht="12.75">
      <c r="A13" s="65"/>
      <c r="B13" s="65" t="s">
        <v>101</v>
      </c>
      <c r="C13" s="53" t="s">
        <v>94</v>
      </c>
      <c r="D13" s="53">
        <v>2.944</v>
      </c>
      <c r="F13" s="59"/>
      <c r="G13" s="62"/>
    </row>
    <row r="14" spans="6:7" s="46" customFormat="1" ht="12.75">
      <c r="F14" s="59"/>
      <c r="G14" s="62"/>
    </row>
    <row r="15" spans="1:7" s="46" customFormat="1" ht="12.75">
      <c r="A15" s="61" t="s">
        <v>23</v>
      </c>
      <c r="B15" s="61"/>
      <c r="C15" s="54" t="s">
        <v>1</v>
      </c>
      <c r="D15" s="54" t="s">
        <v>0</v>
      </c>
      <c r="F15" s="59"/>
      <c r="G15" s="59"/>
    </row>
    <row r="16" spans="2:6" s="46" customFormat="1" ht="12.75">
      <c r="B16" s="65" t="s">
        <v>103</v>
      </c>
      <c r="C16" s="53" t="s">
        <v>94</v>
      </c>
      <c r="D16" s="53">
        <v>4.675</v>
      </c>
      <c r="F16" s="59"/>
    </row>
    <row r="17" spans="1:6" s="46" customFormat="1" ht="12.75">
      <c r="A17" s="65"/>
      <c r="B17" s="65" t="s">
        <v>102</v>
      </c>
      <c r="C17" s="53" t="s">
        <v>94</v>
      </c>
      <c r="D17" s="53">
        <v>5.367</v>
      </c>
      <c r="F17" s="59"/>
    </row>
    <row r="18" spans="6:7" s="46" customFormat="1" ht="12.75">
      <c r="F18" s="59"/>
      <c r="G18" s="62"/>
    </row>
    <row r="19" spans="1:7" s="46" customFormat="1" ht="12.75">
      <c r="A19" s="61" t="s">
        <v>100</v>
      </c>
      <c r="B19" s="51"/>
      <c r="C19" s="54" t="s">
        <v>1</v>
      </c>
      <c r="D19" s="312" t="s">
        <v>0</v>
      </c>
      <c r="E19" s="313"/>
      <c r="F19" s="314"/>
      <c r="G19" s="62"/>
    </row>
    <row r="20" spans="2:8" s="46" customFormat="1" ht="12.75">
      <c r="B20" s="64"/>
      <c r="C20" s="64"/>
      <c r="D20" s="63" t="s">
        <v>99</v>
      </c>
      <c r="E20" s="63" t="s">
        <v>98</v>
      </c>
      <c r="F20" s="63" t="s">
        <v>97</v>
      </c>
      <c r="G20" s="59"/>
      <c r="H20" s="62"/>
    </row>
    <row r="21" spans="1:7" s="46" customFormat="1" ht="12.75">
      <c r="A21" s="315" t="s">
        <v>96</v>
      </c>
      <c r="B21" s="60" t="s">
        <v>8</v>
      </c>
      <c r="C21" s="53" t="s">
        <v>94</v>
      </c>
      <c r="D21" s="193">
        <v>1.57</v>
      </c>
      <c r="E21" s="53">
        <v>3.481</v>
      </c>
      <c r="F21" s="53">
        <v>7.925</v>
      </c>
      <c r="G21" s="59"/>
    </row>
    <row r="22" spans="1:7" s="46" customFormat="1" ht="12.75">
      <c r="A22" s="315"/>
      <c r="B22" s="60" t="s">
        <v>9</v>
      </c>
      <c r="C22" s="53" t="s">
        <v>94</v>
      </c>
      <c r="D22" s="53">
        <v>1.517</v>
      </c>
      <c r="E22" s="53">
        <v>3.169</v>
      </c>
      <c r="F22" s="53">
        <v>6.152</v>
      </c>
      <c r="G22" s="59"/>
    </row>
    <row r="23" spans="1:7" s="46" customFormat="1" ht="12.75">
      <c r="A23" s="315"/>
      <c r="B23" s="60" t="s">
        <v>10</v>
      </c>
      <c r="C23" s="53" t="s">
        <v>94</v>
      </c>
      <c r="D23" s="53">
        <v>1.505</v>
      </c>
      <c r="E23" s="53">
        <v>3.153</v>
      </c>
      <c r="F23" s="53">
        <v>5.384</v>
      </c>
      <c r="G23" s="59"/>
    </row>
    <row r="24" spans="1:7" s="46" customFormat="1" ht="12.75">
      <c r="A24" s="51"/>
      <c r="B24" s="51"/>
      <c r="C24" s="51"/>
      <c r="D24" s="51"/>
      <c r="E24" s="51"/>
      <c r="F24" s="61"/>
      <c r="G24" s="59"/>
    </row>
    <row r="25" spans="1:7" s="46" customFormat="1" ht="12.75">
      <c r="A25" s="315" t="s">
        <v>95</v>
      </c>
      <c r="B25" s="60" t="s">
        <v>11</v>
      </c>
      <c r="C25" s="53" t="s">
        <v>94</v>
      </c>
      <c r="D25" s="53">
        <v>1.524</v>
      </c>
      <c r="E25" s="53">
        <v>2.764</v>
      </c>
      <c r="F25" s="53">
        <v>8.329</v>
      </c>
      <c r="G25" s="59"/>
    </row>
    <row r="26" spans="1:7" s="46" customFormat="1" ht="12.75">
      <c r="A26" s="315"/>
      <c r="B26" s="60" t="s">
        <v>12</v>
      </c>
      <c r="C26" s="53" t="s">
        <v>94</v>
      </c>
      <c r="D26" s="53">
        <v>1.499</v>
      </c>
      <c r="E26" s="53">
        <v>2.605</v>
      </c>
      <c r="F26" s="53">
        <v>6.709</v>
      </c>
      <c r="G26" s="59"/>
    </row>
    <row r="27" spans="1:7" s="46" customFormat="1" ht="12.75">
      <c r="A27" s="315"/>
      <c r="B27" s="60" t="s">
        <v>13</v>
      </c>
      <c r="C27" s="53" t="s">
        <v>94</v>
      </c>
      <c r="D27" s="53">
        <v>1.479</v>
      </c>
      <c r="E27" s="53">
        <v>2.574</v>
      </c>
      <c r="F27" s="193">
        <v>5.38</v>
      </c>
      <c r="G27" s="59"/>
    </row>
    <row r="28" spans="1:7" s="46" customFormat="1" ht="12.75">
      <c r="A28" s="315"/>
      <c r="B28" s="60" t="s">
        <v>14</v>
      </c>
      <c r="C28" s="53" t="s">
        <v>94</v>
      </c>
      <c r="D28" s="53">
        <v>1.479</v>
      </c>
      <c r="E28" s="53">
        <v>2.574</v>
      </c>
      <c r="F28" s="53">
        <v>5.273</v>
      </c>
      <c r="G28" s="59"/>
    </row>
    <row r="29" spans="1:7" s="46" customFormat="1" ht="12.75">
      <c r="A29" s="315"/>
      <c r="B29" s="60" t="s">
        <v>15</v>
      </c>
      <c r="C29" s="53" t="s">
        <v>94</v>
      </c>
      <c r="D29" s="53">
        <v>1.453</v>
      </c>
      <c r="E29" s="53">
        <v>2.507</v>
      </c>
      <c r="F29" s="53">
        <v>4.567</v>
      </c>
      <c r="G29" s="59"/>
    </row>
    <row r="30" spans="6:8" s="46" customFormat="1" ht="12.75">
      <c r="F30" s="59"/>
      <c r="G30" s="59"/>
      <c r="H30" s="58"/>
    </row>
    <row r="31" spans="1:7" s="119" customFormat="1" ht="25.5">
      <c r="A31" s="116" t="s">
        <v>183</v>
      </c>
      <c r="B31" s="117" t="s">
        <v>184</v>
      </c>
      <c r="C31" s="117" t="s">
        <v>185</v>
      </c>
      <c r="F31" s="118"/>
      <c r="G31" s="118"/>
    </row>
    <row r="32" spans="2:6" s="46" customFormat="1" ht="12.75">
      <c r="B32" s="53">
        <v>100</v>
      </c>
      <c r="C32" s="53">
        <v>269.08</v>
      </c>
      <c r="F32" s="59"/>
    </row>
    <row r="33" spans="2:6" s="46" customFormat="1" ht="12.75">
      <c r="B33" s="114"/>
      <c r="C33" s="120"/>
      <c r="D33" s="115"/>
      <c r="E33" s="115"/>
      <c r="F33" s="59"/>
    </row>
    <row r="34" spans="1:7" s="46" customFormat="1" ht="12.75">
      <c r="A34" s="61" t="s">
        <v>186</v>
      </c>
      <c r="B34" s="54" t="s">
        <v>1</v>
      </c>
      <c r="C34" s="54" t="s">
        <v>97</v>
      </c>
      <c r="D34" s="117" t="s">
        <v>101</v>
      </c>
      <c r="F34" s="59"/>
      <c r="G34" s="59"/>
    </row>
    <row r="35" spans="2:6" s="46" customFormat="1" ht="12.75">
      <c r="B35" s="53" t="s">
        <v>94</v>
      </c>
      <c r="C35" s="53">
        <v>7.367</v>
      </c>
      <c r="D35" s="53">
        <v>5.977</v>
      </c>
      <c r="F35" s="59"/>
    </row>
    <row r="36" spans="2:6" s="46" customFormat="1" ht="12.75">
      <c r="B36" s="114"/>
      <c r="C36" s="120"/>
      <c r="D36" s="115"/>
      <c r="E36" s="115"/>
      <c r="F36" s="59"/>
    </row>
    <row r="37" spans="1:7" s="56" customFormat="1" ht="15.75">
      <c r="A37" s="57" t="s">
        <v>325</v>
      </c>
      <c r="B37" s="57"/>
      <c r="C37" s="57"/>
      <c r="D37" s="57"/>
      <c r="E37" s="57"/>
      <c r="F37" s="57"/>
      <c r="G37" s="57"/>
    </row>
    <row r="38" spans="1:7" s="46" customFormat="1" ht="12.75">
      <c r="A38" s="48"/>
      <c r="B38" s="48"/>
      <c r="C38" s="48"/>
      <c r="D38" s="48"/>
      <c r="E38" s="48"/>
      <c r="F38" s="47"/>
      <c r="G38" s="47"/>
    </row>
    <row r="39" spans="1:6" s="46" customFormat="1" ht="12.75">
      <c r="A39" s="55"/>
      <c r="B39" s="54" t="s">
        <v>1</v>
      </c>
      <c r="C39" s="54" t="s">
        <v>0</v>
      </c>
      <c r="D39" s="48"/>
      <c r="E39" s="47"/>
      <c r="F39" s="47"/>
    </row>
    <row r="40" spans="1:6" s="46" customFormat="1" ht="12.75">
      <c r="A40" s="50" t="s">
        <v>93</v>
      </c>
      <c r="B40" s="53" t="s">
        <v>87</v>
      </c>
      <c r="C40" s="53">
        <v>44.1</v>
      </c>
      <c r="D40" s="48"/>
      <c r="E40" s="47"/>
      <c r="F40" s="47"/>
    </row>
    <row r="41" spans="1:6" s="46" customFormat="1" ht="12.75">
      <c r="A41" s="50" t="s">
        <v>326</v>
      </c>
      <c r="B41" s="53" t="s">
        <v>87</v>
      </c>
      <c r="C41" s="53">
        <v>42.5</v>
      </c>
      <c r="D41" s="48"/>
      <c r="E41" s="47"/>
      <c r="F41" s="47"/>
    </row>
    <row r="42" spans="1:6" s="46" customFormat="1" ht="12.75">
      <c r="A42" s="50" t="s">
        <v>6</v>
      </c>
      <c r="B42" s="53" t="s">
        <v>87</v>
      </c>
      <c r="C42" s="53">
        <v>30.1</v>
      </c>
      <c r="D42" s="48"/>
      <c r="E42" s="47"/>
      <c r="F42" s="47"/>
    </row>
    <row r="43" spans="1:6" s="46" customFormat="1" ht="12.75">
      <c r="A43" s="50" t="s">
        <v>92</v>
      </c>
      <c r="B43" s="53" t="s">
        <v>87</v>
      </c>
      <c r="C43" s="53">
        <v>38.7</v>
      </c>
      <c r="D43" s="48"/>
      <c r="E43" s="47"/>
      <c r="F43" s="47"/>
    </row>
    <row r="44" spans="1:6" s="46" customFormat="1" ht="12.75">
      <c r="A44" s="50" t="s">
        <v>91</v>
      </c>
      <c r="B44" s="53" t="s">
        <v>87</v>
      </c>
      <c r="C44" s="53">
        <v>49.2</v>
      </c>
      <c r="D44" s="48"/>
      <c r="E44" s="47"/>
      <c r="F44" s="47"/>
    </row>
    <row r="45" spans="1:6" s="46" customFormat="1" ht="12.75">
      <c r="A45" s="51"/>
      <c r="B45" s="51"/>
      <c r="C45" s="51"/>
      <c r="D45" s="48"/>
      <c r="E45" s="47"/>
      <c r="F45" s="47"/>
    </row>
    <row r="46" spans="1:6" s="46" customFormat="1" ht="12.75">
      <c r="A46" s="50" t="s">
        <v>3</v>
      </c>
      <c r="B46" s="53" t="s">
        <v>83</v>
      </c>
      <c r="C46" s="53">
        <v>35</v>
      </c>
      <c r="D46" s="48"/>
      <c r="E46" s="47"/>
      <c r="F46" s="47"/>
    </row>
    <row r="47" spans="1:6" s="46" customFormat="1" ht="12.75">
      <c r="A47" s="50" t="s">
        <v>90</v>
      </c>
      <c r="B47" s="53" t="s">
        <v>83</v>
      </c>
      <c r="C47" s="53">
        <v>55.1</v>
      </c>
      <c r="D47" s="48"/>
      <c r="E47" s="47"/>
      <c r="F47" s="47"/>
    </row>
    <row r="48" spans="1:6" s="46" customFormat="1" ht="12.75">
      <c r="A48" s="51"/>
      <c r="B48" s="51"/>
      <c r="C48" s="51"/>
      <c r="D48" s="48"/>
      <c r="E48" s="47"/>
      <c r="F48" s="47"/>
    </row>
    <row r="49" spans="1:4" s="46" customFormat="1" ht="12.75">
      <c r="A49" s="50" t="s">
        <v>89</v>
      </c>
      <c r="B49" s="49" t="s">
        <v>87</v>
      </c>
      <c r="C49" s="52">
        <v>17.39</v>
      </c>
      <c r="D49" s="48"/>
    </row>
    <row r="50" spans="1:4" s="46" customFormat="1" ht="12.75">
      <c r="A50" s="50" t="s">
        <v>88</v>
      </c>
      <c r="B50" s="49" t="s">
        <v>87</v>
      </c>
      <c r="C50" s="52">
        <v>21.2</v>
      </c>
      <c r="D50" s="48"/>
    </row>
    <row r="51" spans="1:4" s="46" customFormat="1" ht="12.75">
      <c r="A51" s="51"/>
      <c r="B51" s="51"/>
      <c r="C51" s="51"/>
      <c r="D51" s="48"/>
    </row>
    <row r="52" spans="1:4" s="46" customFormat="1" ht="12.75">
      <c r="A52" s="50" t="s">
        <v>86</v>
      </c>
      <c r="B52" s="49" t="s">
        <v>83</v>
      </c>
      <c r="C52" s="49">
        <v>39.18</v>
      </c>
      <c r="D52" s="48"/>
    </row>
    <row r="53" spans="1:4" s="46" customFormat="1" ht="12.75">
      <c r="A53" s="50" t="s">
        <v>85</v>
      </c>
      <c r="B53" s="49" t="s">
        <v>83</v>
      </c>
      <c r="C53" s="49">
        <v>39.18</v>
      </c>
      <c r="D53" s="48"/>
    </row>
    <row r="54" spans="1:4" s="46" customFormat="1" ht="12.75">
      <c r="A54" s="50" t="s">
        <v>84</v>
      </c>
      <c r="B54" s="49" t="s">
        <v>83</v>
      </c>
      <c r="C54" s="49">
        <v>39.18</v>
      </c>
      <c r="D54" s="48"/>
    </row>
    <row r="55" spans="1:7" s="46" customFormat="1" ht="12.75">
      <c r="A55" s="48"/>
      <c r="B55" s="48"/>
      <c r="C55" s="48"/>
      <c r="D55" s="48"/>
      <c r="E55" s="48"/>
      <c r="F55" s="47"/>
      <c r="G55" s="47"/>
    </row>
    <row r="56" s="46" customFormat="1" ht="12.75"/>
    <row r="57" s="46" customFormat="1" ht="15">
      <c r="A57"/>
    </row>
    <row r="58" s="46" customFormat="1" ht="12.75"/>
    <row r="59" s="46" customFormat="1" ht="12.75"/>
    <row r="60" s="41" customFormat="1" ht="15"/>
    <row r="61" s="41" customFormat="1" ht="15"/>
    <row r="62" s="41" customFormat="1" ht="15"/>
    <row r="63" s="41" customFormat="1" ht="15"/>
    <row r="64" s="41" customFormat="1" ht="15"/>
    <row r="65" spans="1:8" s="41" customFormat="1" ht="15.75">
      <c r="A65" s="43"/>
      <c r="B65" s="43"/>
      <c r="C65" s="43"/>
      <c r="D65" s="43"/>
      <c r="E65" s="43"/>
      <c r="F65" s="43"/>
      <c r="G65" s="43"/>
      <c r="H65" s="45"/>
    </row>
    <row r="66" spans="1:11" s="41" customFormat="1" ht="15.75">
      <c r="A66" s="44"/>
      <c r="B66" s="44"/>
      <c r="C66" s="44"/>
      <c r="D66" s="44"/>
      <c r="E66" s="44"/>
      <c r="F66" s="44"/>
      <c r="G66" s="44"/>
      <c r="H66" s="43"/>
      <c r="I66" s="45"/>
      <c r="J66" s="45"/>
      <c r="K66" s="45"/>
    </row>
    <row r="67" spans="1:11" s="41" customFormat="1" ht="15">
      <c r="A67" s="43"/>
      <c r="B67" s="43"/>
      <c r="C67" s="43"/>
      <c r="D67" s="43"/>
      <c r="E67" s="43"/>
      <c r="F67" s="43"/>
      <c r="G67" s="43"/>
      <c r="H67" s="44"/>
      <c r="I67" s="43"/>
      <c r="J67" s="43"/>
      <c r="K67" s="43"/>
    </row>
    <row r="68" spans="1:11" s="41" customFormat="1" ht="15">
      <c r="A68" s="42"/>
      <c r="B68" s="42"/>
      <c r="C68" s="42"/>
      <c r="D68" s="42"/>
      <c r="E68" s="42"/>
      <c r="F68" s="42"/>
      <c r="G68" s="42"/>
      <c r="H68" s="43"/>
      <c r="I68" s="44"/>
      <c r="J68" s="44"/>
      <c r="K68" s="44"/>
    </row>
    <row r="69" spans="1:11" s="41" customFormat="1" ht="15">
      <c r="A69" s="42"/>
      <c r="B69" s="42"/>
      <c r="C69" s="42"/>
      <c r="D69" s="42"/>
      <c r="E69" s="42"/>
      <c r="F69" s="42"/>
      <c r="G69" s="42"/>
      <c r="H69" s="42"/>
      <c r="I69" s="43"/>
      <c r="J69" s="43"/>
      <c r="K69" s="43"/>
    </row>
    <row r="70" spans="1:11" s="41" customFormat="1" ht="1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</row>
    <row r="71" spans="1:11" s="41" customFormat="1" ht="1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</row>
    <row r="72" spans="1:11" s="41" customFormat="1" ht="1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</row>
    <row r="73" spans="1:11" s="41" customFormat="1" ht="1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</row>
    <row r="74" spans="1:11" s="41" customFormat="1" ht="1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</row>
    <row r="75" spans="2:12" s="41" customFormat="1" ht="15"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</row>
    <row r="76" spans="2:12" s="41" customFormat="1" ht="15"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</row>
    <row r="77" spans="2:12" s="41" customFormat="1" ht="15"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2:12" s="41" customFormat="1" ht="15"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2:12" ht="15.75">
      <c r="B79" s="12"/>
      <c r="C79" s="12"/>
      <c r="D79" s="12"/>
      <c r="E79" s="12"/>
      <c r="F79" s="12"/>
      <c r="G79" s="12"/>
      <c r="H79" s="12"/>
      <c r="I79" s="40"/>
      <c r="J79" s="40"/>
      <c r="K79" s="40"/>
      <c r="L79" s="40"/>
    </row>
    <row r="80" spans="2:12" ht="15.75">
      <c r="B80" s="40"/>
      <c r="C80" s="40"/>
      <c r="D80" s="40"/>
      <c r="E80" s="40"/>
      <c r="F80" s="40"/>
      <c r="G80" s="40"/>
      <c r="H80" s="40"/>
      <c r="I80" s="12"/>
      <c r="J80" s="40"/>
      <c r="K80" s="40"/>
      <c r="L80" s="40"/>
    </row>
    <row r="81" spans="2:12" ht="15.75">
      <c r="B81" s="40"/>
      <c r="C81" s="40"/>
      <c r="D81" s="40"/>
      <c r="E81" s="40"/>
      <c r="F81" s="40"/>
      <c r="G81" s="40"/>
      <c r="H81" s="40"/>
      <c r="I81" s="40"/>
      <c r="J81" s="12"/>
      <c r="K81" s="12"/>
      <c r="L81" s="12"/>
    </row>
    <row r="82" spans="1:15" ht="15">
      <c r="A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</row>
    <row r="83" spans="1:15" ht="15">
      <c r="A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</row>
    <row r="84" spans="1:15" ht="15">
      <c r="A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</row>
    <row r="85" spans="1:15" ht="15">
      <c r="A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</row>
    <row r="86" spans="1:15" ht="15">
      <c r="A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</row>
    <row r="87" spans="1:15" ht="15">
      <c r="A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</row>
    <row r="88" spans="1:15" ht="15">
      <c r="A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</row>
    <row r="89" spans="1:15" ht="15">
      <c r="A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</row>
    <row r="90" spans="1:15" ht="15">
      <c r="A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</row>
    <row r="91" spans="1:15" ht="15">
      <c r="A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</row>
    <row r="92" spans="1:15" ht="15">
      <c r="A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</row>
    <row r="93" spans="1:15" ht="15">
      <c r="A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</row>
    <row r="94" spans="3:15" ht="15"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</row>
    <row r="95" spans="1:15" ht="15">
      <c r="A95" s="39"/>
      <c r="L95" s="40"/>
      <c r="M95" s="40"/>
      <c r="N95" s="40"/>
      <c r="O95" s="40"/>
    </row>
    <row r="96" spans="3:15" ht="15">
      <c r="C96" s="39"/>
      <c r="D96" s="39"/>
      <c r="E96" s="39"/>
      <c r="F96" s="39"/>
      <c r="G96" s="39"/>
      <c r="H96" s="39"/>
      <c r="I96" s="39"/>
      <c r="J96" s="39"/>
      <c r="K96" s="39"/>
      <c r="M96" s="40"/>
      <c r="N96" s="40"/>
      <c r="O96" s="40"/>
    </row>
    <row r="97" ht="15">
      <c r="L97" s="39"/>
    </row>
    <row r="98" spans="13:15" ht="15">
      <c r="M98" s="39"/>
      <c r="N98" s="39"/>
      <c r="O98" s="39"/>
    </row>
  </sheetData>
  <sheetProtection password="CF70" sheet="1"/>
  <mergeCells count="3">
    <mergeCell ref="D19:F19"/>
    <mergeCell ref="A21:A23"/>
    <mergeCell ref="A25:A2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K41"/>
  <sheetViews>
    <sheetView zoomScalePageLayoutView="0" workbookViewId="0" topLeftCell="A1">
      <selection activeCell="C7" sqref="C7"/>
    </sheetView>
  </sheetViews>
  <sheetFormatPr defaultColWidth="11.421875" defaultRowHeight="15"/>
  <cols>
    <col min="1" max="1" width="2.8515625" style="1" customWidth="1"/>
    <col min="2" max="2" width="35.7109375" style="1" customWidth="1"/>
    <col min="3" max="3" width="13.140625" style="1" customWidth="1"/>
    <col min="4" max="16384" width="11.421875" style="1" customWidth="1"/>
  </cols>
  <sheetData>
    <row r="1" spans="2:11" s="5" customFormat="1" ht="21">
      <c r="B1" s="133" t="s">
        <v>246</v>
      </c>
      <c r="D1" s="7"/>
      <c r="E1" s="7"/>
      <c r="F1" s="7"/>
      <c r="G1" s="7"/>
      <c r="H1" s="7"/>
      <c r="I1" s="7"/>
      <c r="K1" s="7"/>
    </row>
    <row r="2" spans="2:11" s="5" customFormat="1" ht="9" customHeight="1">
      <c r="B2" s="133"/>
      <c r="D2" s="7"/>
      <c r="E2" s="7"/>
      <c r="F2" s="7"/>
      <c r="G2" s="7"/>
      <c r="H2" s="7"/>
      <c r="I2" s="7"/>
      <c r="K2" s="7"/>
    </row>
    <row r="3" spans="2:4" ht="15">
      <c r="B3" s="225" t="s">
        <v>206</v>
      </c>
      <c r="C3" s="225" t="s">
        <v>207</v>
      </c>
      <c r="D3" s="225" t="s">
        <v>22</v>
      </c>
    </row>
    <row r="4" spans="2:4" ht="15">
      <c r="B4" s="226" t="s">
        <v>208</v>
      </c>
      <c r="C4" s="227">
        <v>25</v>
      </c>
      <c r="D4" s="227" t="s">
        <v>209</v>
      </c>
    </row>
    <row r="5" spans="2:4" ht="15">
      <c r="B5" s="226" t="s">
        <v>210</v>
      </c>
      <c r="C5" s="227">
        <v>25</v>
      </c>
      <c r="D5" s="227" t="s">
        <v>209</v>
      </c>
    </row>
    <row r="6" spans="2:4" ht="15">
      <c r="B6" s="226" t="s">
        <v>211</v>
      </c>
      <c r="C6" s="227">
        <v>25</v>
      </c>
      <c r="D6" s="227" t="s">
        <v>209</v>
      </c>
    </row>
    <row r="7" spans="2:4" ht="25.5">
      <c r="B7" s="226" t="s">
        <v>212</v>
      </c>
      <c r="C7" s="227">
        <v>30</v>
      </c>
      <c r="D7" s="227" t="s">
        <v>209</v>
      </c>
    </row>
    <row r="8" spans="2:4" ht="25.5">
      <c r="B8" s="226" t="s">
        <v>213</v>
      </c>
      <c r="C8" s="227">
        <v>20</v>
      </c>
      <c r="D8" s="227" t="s">
        <v>209</v>
      </c>
    </row>
    <row r="9" spans="2:4" ht="51">
      <c r="B9" s="226" t="s">
        <v>214</v>
      </c>
      <c r="C9" s="227">
        <v>15</v>
      </c>
      <c r="D9" s="227" t="s">
        <v>209</v>
      </c>
    </row>
    <row r="10" spans="2:4" ht="15">
      <c r="B10" s="226" t="s">
        <v>215</v>
      </c>
      <c r="C10" s="227">
        <v>30</v>
      </c>
      <c r="D10" s="227" t="s">
        <v>209</v>
      </c>
    </row>
    <row r="11" spans="2:4" ht="15">
      <c r="B11" s="226" t="s">
        <v>216</v>
      </c>
      <c r="C11" s="228">
        <v>150000</v>
      </c>
      <c r="D11" s="227" t="s">
        <v>217</v>
      </c>
    </row>
    <row r="12" spans="2:4" ht="15">
      <c r="B12" s="226" t="s">
        <v>218</v>
      </c>
      <c r="C12" s="228">
        <v>200000</v>
      </c>
      <c r="D12" s="227" t="s">
        <v>217</v>
      </c>
    </row>
    <row r="13" spans="2:4" ht="15">
      <c r="B13" s="226" t="s">
        <v>219</v>
      </c>
      <c r="C13" s="228">
        <v>150000</v>
      </c>
      <c r="D13" s="227" t="s">
        <v>217</v>
      </c>
    </row>
    <row r="14" spans="2:4" ht="15">
      <c r="B14" s="226" t="s">
        <v>220</v>
      </c>
      <c r="C14" s="228">
        <v>50000</v>
      </c>
      <c r="D14" s="227" t="s">
        <v>217</v>
      </c>
    </row>
    <row r="15" spans="2:4" ht="25.5">
      <c r="B15" s="226" t="s">
        <v>221</v>
      </c>
      <c r="C15" s="227">
        <v>15</v>
      </c>
      <c r="D15" s="227" t="s">
        <v>209</v>
      </c>
    </row>
    <row r="16" spans="2:4" ht="25.5">
      <c r="B16" s="226" t="s">
        <v>222</v>
      </c>
      <c r="C16" s="227">
        <v>15</v>
      </c>
      <c r="D16" s="227" t="s">
        <v>209</v>
      </c>
    </row>
    <row r="17" spans="2:4" ht="15">
      <c r="B17" s="226" t="s">
        <v>223</v>
      </c>
      <c r="C17" s="227">
        <v>15</v>
      </c>
      <c r="D17" s="227" t="s">
        <v>209</v>
      </c>
    </row>
    <row r="18" spans="2:4" ht="15">
      <c r="B18" s="226" t="s">
        <v>224</v>
      </c>
      <c r="C18" s="227">
        <v>10</v>
      </c>
      <c r="D18" s="227" t="s">
        <v>209</v>
      </c>
    </row>
    <row r="19" spans="2:4" ht="15">
      <c r="B19" s="226" t="s">
        <v>225</v>
      </c>
      <c r="C19" s="227">
        <v>15</v>
      </c>
      <c r="D19" s="227" t="s">
        <v>209</v>
      </c>
    </row>
    <row r="20" spans="2:4" ht="15">
      <c r="B20" s="226" t="s">
        <v>226</v>
      </c>
      <c r="C20" s="227">
        <v>4</v>
      </c>
      <c r="D20" s="227" t="s">
        <v>209</v>
      </c>
    </row>
    <row r="21" spans="2:4" ht="43.5" customHeight="1">
      <c r="B21" s="226" t="s">
        <v>227</v>
      </c>
      <c r="C21" s="227" t="s">
        <v>228</v>
      </c>
      <c r="D21" s="227" t="s">
        <v>209</v>
      </c>
    </row>
    <row r="22" spans="2:4" ht="15">
      <c r="B22" s="226" t="s">
        <v>229</v>
      </c>
      <c r="C22" s="228">
        <v>20000</v>
      </c>
      <c r="D22" s="227" t="s">
        <v>217</v>
      </c>
    </row>
    <row r="23" spans="2:4" ht="15">
      <c r="B23" s="226" t="s">
        <v>230</v>
      </c>
      <c r="C23" s="228">
        <v>50000</v>
      </c>
      <c r="D23" s="227" t="s">
        <v>217</v>
      </c>
    </row>
    <row r="24" spans="2:4" ht="15">
      <c r="B24" s="226" t="s">
        <v>231</v>
      </c>
      <c r="C24" s="228">
        <v>8000</v>
      </c>
      <c r="D24" s="227" t="s">
        <v>217</v>
      </c>
    </row>
    <row r="25" spans="2:4" ht="15">
      <c r="B25" s="226" t="s">
        <v>232</v>
      </c>
      <c r="C25" s="228">
        <v>19500</v>
      </c>
      <c r="D25" s="227" t="s">
        <v>217</v>
      </c>
    </row>
    <row r="26" spans="2:4" ht="63.75">
      <c r="B26" s="226" t="s">
        <v>233</v>
      </c>
      <c r="C26" s="227">
        <v>2</v>
      </c>
      <c r="D26" s="227" t="s">
        <v>209</v>
      </c>
    </row>
    <row r="27" spans="2:4" ht="25.5">
      <c r="B27" s="226" t="s">
        <v>234</v>
      </c>
      <c r="C27" s="227">
        <v>12</v>
      </c>
      <c r="D27" s="227" t="s">
        <v>209</v>
      </c>
    </row>
    <row r="28" spans="2:4" ht="25.5">
      <c r="B28" s="226" t="s">
        <v>235</v>
      </c>
      <c r="C28" s="227">
        <v>8</v>
      </c>
      <c r="D28" s="227" t="s">
        <v>209</v>
      </c>
    </row>
    <row r="29" spans="2:4" ht="25.5">
      <c r="B29" s="226" t="s">
        <v>236</v>
      </c>
      <c r="C29" s="227">
        <v>5</v>
      </c>
      <c r="D29" s="227" t="s">
        <v>209</v>
      </c>
    </row>
    <row r="30" spans="2:4" ht="15">
      <c r="B30" s="226" t="s">
        <v>237</v>
      </c>
      <c r="C30" s="227">
        <v>5</v>
      </c>
      <c r="D30" s="227" t="s">
        <v>209</v>
      </c>
    </row>
    <row r="31" spans="2:4" ht="25.5">
      <c r="B31" s="226" t="s">
        <v>238</v>
      </c>
      <c r="C31" s="227">
        <v>20</v>
      </c>
      <c r="D31" s="227" t="s">
        <v>209</v>
      </c>
    </row>
    <row r="32" spans="2:4" ht="15">
      <c r="B32" s="226" t="s">
        <v>239</v>
      </c>
      <c r="C32" s="227">
        <v>7</v>
      </c>
      <c r="D32" s="227" t="s">
        <v>209</v>
      </c>
    </row>
    <row r="33" spans="2:4" ht="15">
      <c r="B33" s="226" t="s">
        <v>240</v>
      </c>
      <c r="C33" s="227">
        <v>5</v>
      </c>
      <c r="D33" s="227" t="s">
        <v>209</v>
      </c>
    </row>
    <row r="34" spans="2:4" ht="15">
      <c r="B34" s="226" t="s">
        <v>241</v>
      </c>
      <c r="C34" s="227">
        <v>10</v>
      </c>
      <c r="D34" s="227" t="s">
        <v>209</v>
      </c>
    </row>
    <row r="35" spans="2:4" ht="25.5">
      <c r="B35" s="226" t="s">
        <v>242</v>
      </c>
      <c r="C35" s="227">
        <v>7</v>
      </c>
      <c r="D35" s="227" t="s">
        <v>209</v>
      </c>
    </row>
    <row r="36" spans="2:4" ht="15">
      <c r="B36" s="226" t="s">
        <v>243</v>
      </c>
      <c r="C36" s="227">
        <v>10</v>
      </c>
      <c r="D36" s="227" t="s">
        <v>209</v>
      </c>
    </row>
    <row r="37" spans="2:4" ht="15">
      <c r="B37" s="226" t="s">
        <v>244</v>
      </c>
      <c r="C37" s="227">
        <v>12</v>
      </c>
      <c r="D37" s="227" t="s">
        <v>209</v>
      </c>
    </row>
    <row r="38" spans="2:4" ht="25.5">
      <c r="B38" s="226" t="s">
        <v>245</v>
      </c>
      <c r="C38" s="227">
        <v>7</v>
      </c>
      <c r="D38" s="227" t="s">
        <v>209</v>
      </c>
    </row>
    <row r="40" s="10" customFormat="1" ht="15">
      <c r="B40" s="9"/>
    </row>
    <row r="41" spans="1:8" s="38" customFormat="1" ht="12.75">
      <c r="A41" s="36" t="s">
        <v>7</v>
      </c>
      <c r="B41" s="37"/>
      <c r="C41" s="37"/>
      <c r="D41" s="37"/>
      <c r="E41" s="37"/>
      <c r="F41" s="37"/>
      <c r="G41" s="37"/>
      <c r="H41" s="37"/>
    </row>
  </sheetData>
  <sheetProtection password="CF70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4" sqref="A4"/>
    </sheetView>
  </sheetViews>
  <sheetFormatPr defaultColWidth="11.421875" defaultRowHeight="15"/>
  <cols>
    <col min="1" max="1" width="21.00390625" style="1" customWidth="1"/>
    <col min="2" max="16384" width="11.421875" style="1" customWidth="1"/>
  </cols>
  <sheetData>
    <row r="1" spans="1:7" ht="20.25">
      <c r="A1" s="201" t="s">
        <v>348</v>
      </c>
      <c r="B1" s="201"/>
      <c r="C1" s="204"/>
      <c r="D1" s="204"/>
      <c r="E1" s="110"/>
      <c r="F1" s="110"/>
      <c r="G1" s="110"/>
    </row>
    <row r="2" spans="1:7" ht="18.75">
      <c r="A2" s="201"/>
      <c r="B2" s="110"/>
      <c r="C2" s="204"/>
      <c r="D2" s="204"/>
      <c r="E2" s="110"/>
      <c r="F2" s="110"/>
      <c r="G2" s="110"/>
    </row>
    <row r="3" spans="1:7" ht="15">
      <c r="A3" s="205"/>
      <c r="B3" s="316" t="s">
        <v>360</v>
      </c>
      <c r="C3" s="316"/>
      <c r="D3" s="316" t="s">
        <v>336</v>
      </c>
      <c r="E3" s="316"/>
      <c r="F3" s="316" t="s">
        <v>360</v>
      </c>
      <c r="G3" s="316"/>
    </row>
    <row r="4" spans="1:7" ht="15">
      <c r="A4" s="224" t="s">
        <v>359</v>
      </c>
      <c r="B4" s="223" t="s">
        <v>0</v>
      </c>
      <c r="C4" s="223" t="s">
        <v>22</v>
      </c>
      <c r="D4" s="223" t="s">
        <v>0</v>
      </c>
      <c r="E4" s="223" t="s">
        <v>22</v>
      </c>
      <c r="F4" s="223" t="s">
        <v>0</v>
      </c>
      <c r="G4" s="223" t="s">
        <v>22</v>
      </c>
    </row>
    <row r="5" spans="1:7" ht="15">
      <c r="A5" s="206" t="s">
        <v>349</v>
      </c>
      <c r="B5" s="207">
        <v>107000</v>
      </c>
      <c r="C5" s="208" t="s">
        <v>337</v>
      </c>
      <c r="D5" s="209">
        <v>6800</v>
      </c>
      <c r="E5" s="208" t="s">
        <v>338</v>
      </c>
      <c r="F5" s="210">
        <f aca="true" t="shared" si="0" ref="F5:F15">+B5*D5*$C$19</f>
        <v>3.0442783999999996</v>
      </c>
      <c r="G5" s="208" t="s">
        <v>339</v>
      </c>
    </row>
    <row r="6" spans="1:7" ht="15">
      <c r="A6" s="206" t="s">
        <v>350</v>
      </c>
      <c r="B6" s="207">
        <v>97500</v>
      </c>
      <c r="C6" s="208" t="s">
        <v>337</v>
      </c>
      <c r="D6" s="209">
        <v>9386</v>
      </c>
      <c r="E6" s="208" t="s">
        <v>338</v>
      </c>
      <c r="F6" s="210">
        <f t="shared" si="0"/>
        <v>3.8289248399999996</v>
      </c>
      <c r="G6" s="208" t="s">
        <v>339</v>
      </c>
    </row>
    <row r="7" spans="1:7" ht="15">
      <c r="A7" s="206" t="s">
        <v>351</v>
      </c>
      <c r="B7" s="207">
        <v>74100</v>
      </c>
      <c r="C7" s="208" t="s">
        <v>337</v>
      </c>
      <c r="D7" s="209">
        <v>8693</v>
      </c>
      <c r="E7" s="208" t="s">
        <v>340</v>
      </c>
      <c r="F7" s="210">
        <f t="shared" si="0"/>
        <v>2.6951290392</v>
      </c>
      <c r="G7" s="208" t="s">
        <v>341</v>
      </c>
    </row>
    <row r="8" spans="1:7" ht="15">
      <c r="A8" s="206" t="s">
        <v>352</v>
      </c>
      <c r="B8" s="207">
        <v>77400</v>
      </c>
      <c r="C8" s="208" t="s">
        <v>337</v>
      </c>
      <c r="D8" s="209">
        <v>9532</v>
      </c>
      <c r="E8" s="208" t="s">
        <v>340</v>
      </c>
      <c r="F8" s="210">
        <f t="shared" si="0"/>
        <v>3.0868581311999996</v>
      </c>
      <c r="G8" s="208" t="s">
        <v>341</v>
      </c>
    </row>
    <row r="9" spans="1:7" ht="15">
      <c r="A9" s="206" t="s">
        <v>353</v>
      </c>
      <c r="B9" s="207">
        <v>57600</v>
      </c>
      <c r="C9" s="208" t="s">
        <v>337</v>
      </c>
      <c r="D9" s="209">
        <v>11000</v>
      </c>
      <c r="E9" s="208" t="s">
        <v>342</v>
      </c>
      <c r="F9" s="210">
        <f t="shared" si="0"/>
        <v>2.6509823999999997</v>
      </c>
      <c r="G9" s="208" t="s">
        <v>343</v>
      </c>
    </row>
    <row r="10" spans="1:7" ht="15">
      <c r="A10" s="206" t="s">
        <v>354</v>
      </c>
      <c r="B10" s="207">
        <v>56100</v>
      </c>
      <c r="C10" s="208" t="s">
        <v>337</v>
      </c>
      <c r="D10" s="209">
        <v>8300</v>
      </c>
      <c r="E10" s="208" t="s">
        <v>342</v>
      </c>
      <c r="F10" s="210">
        <f t="shared" si="0"/>
        <v>1.9481959199999999</v>
      </c>
      <c r="G10" s="208" t="s">
        <v>343</v>
      </c>
    </row>
    <row r="11" spans="1:7" ht="15">
      <c r="A11" s="206" t="s">
        <v>355</v>
      </c>
      <c r="B11" s="207">
        <v>74100</v>
      </c>
      <c r="C11" s="208" t="s">
        <v>337</v>
      </c>
      <c r="D11" s="209">
        <v>8685</v>
      </c>
      <c r="E11" s="208" t="s">
        <v>340</v>
      </c>
      <c r="F11" s="210">
        <f t="shared" si="0"/>
        <v>2.692648764</v>
      </c>
      <c r="G11" s="208" t="s">
        <v>341</v>
      </c>
    </row>
    <row r="12" spans="1:7" ht="15">
      <c r="A12" s="206" t="s">
        <v>356</v>
      </c>
      <c r="B12" s="207">
        <v>69300</v>
      </c>
      <c r="C12" s="208" t="s">
        <v>337</v>
      </c>
      <c r="D12" s="209">
        <v>7935</v>
      </c>
      <c r="E12" s="208" t="s">
        <v>340</v>
      </c>
      <c r="F12" s="210">
        <f t="shared" si="0"/>
        <v>2.3007627719999997</v>
      </c>
      <c r="G12" s="208" t="s">
        <v>341</v>
      </c>
    </row>
    <row r="13" spans="1:7" ht="15">
      <c r="A13" s="206" t="s">
        <v>357</v>
      </c>
      <c r="B13" s="207">
        <v>63100</v>
      </c>
      <c r="C13" s="208" t="s">
        <v>337</v>
      </c>
      <c r="D13" s="209">
        <v>5678</v>
      </c>
      <c r="E13" s="208" t="s">
        <v>340</v>
      </c>
      <c r="F13" s="210">
        <f t="shared" si="0"/>
        <v>1.4990510512</v>
      </c>
      <c r="G13" s="208" t="s">
        <v>341</v>
      </c>
    </row>
    <row r="14" spans="1:7" ht="15">
      <c r="A14" s="206" t="s">
        <v>6</v>
      </c>
      <c r="B14" s="207">
        <v>71900</v>
      </c>
      <c r="C14" s="208" t="s">
        <v>337</v>
      </c>
      <c r="D14" s="209">
        <v>8271</v>
      </c>
      <c r="E14" s="208" t="s">
        <v>340</v>
      </c>
      <c r="F14" s="210">
        <f t="shared" si="0"/>
        <v>2.4881616215999998</v>
      </c>
      <c r="G14" s="208" t="s">
        <v>341</v>
      </c>
    </row>
    <row r="15" spans="1:7" ht="15">
      <c r="A15" s="206" t="s">
        <v>358</v>
      </c>
      <c r="B15" s="207">
        <v>63100</v>
      </c>
      <c r="C15" s="208" t="s">
        <v>337</v>
      </c>
      <c r="D15" s="209">
        <v>10878</v>
      </c>
      <c r="E15" s="208" t="s">
        <v>338</v>
      </c>
      <c r="F15" s="210">
        <f t="shared" si="0"/>
        <v>2.8719051311999997</v>
      </c>
      <c r="G15" s="208" t="s">
        <v>339</v>
      </c>
    </row>
    <row r="16" spans="1:7" ht="15">
      <c r="A16" s="211"/>
      <c r="B16" s="212"/>
      <c r="C16" s="109"/>
      <c r="D16" s="109"/>
      <c r="E16" s="109"/>
      <c r="F16" s="109"/>
      <c r="G16" s="109"/>
    </row>
    <row r="17" spans="1:7" ht="15">
      <c r="A17" s="202" t="s">
        <v>344</v>
      </c>
      <c r="B17" s="203">
        <v>0.152</v>
      </c>
      <c r="C17" s="109"/>
      <c r="D17" s="109"/>
      <c r="E17" s="109"/>
      <c r="F17" s="109"/>
      <c r="G17" s="109"/>
    </row>
    <row r="18" ht="15">
      <c r="C18" s="213"/>
    </row>
    <row r="19" spans="1:7" ht="15">
      <c r="A19" s="214" t="s">
        <v>345</v>
      </c>
      <c r="B19" s="215" t="s">
        <v>346</v>
      </c>
      <c r="C19" s="216">
        <v>4.184E-09</v>
      </c>
      <c r="D19" s="217" t="s">
        <v>347</v>
      </c>
      <c r="E19" s="221"/>
      <c r="F19" s="222"/>
      <c r="G19" s="222"/>
    </row>
    <row r="20" spans="1:7" ht="15">
      <c r="A20" s="7"/>
      <c r="B20" s="218"/>
      <c r="C20" s="7"/>
      <c r="D20" s="7"/>
      <c r="E20" s="7"/>
      <c r="F20" s="7"/>
      <c r="G20" s="7"/>
    </row>
    <row r="21" spans="1:7" s="194" customFormat="1" ht="15">
      <c r="A21" s="219" t="s">
        <v>7</v>
      </c>
      <c r="B21" s="220"/>
      <c r="C21" s="220"/>
      <c r="D21" s="220"/>
      <c r="E21" s="220"/>
      <c r="F21" s="220"/>
      <c r="G21" s="220"/>
    </row>
  </sheetData>
  <sheetProtection password="CF70" sheet="1"/>
  <mergeCells count="3">
    <mergeCell ref="B3:C3"/>
    <mergeCell ref="D3:E3"/>
    <mergeCell ref="F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2016-05-13T12:50:50Z</dcterms:modified>
  <cp:category/>
  <cp:version/>
  <cp:contentType/>
  <cp:contentStatus/>
</cp:coreProperties>
</file>